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mc:AlternateContent xmlns:mc="http://schemas.openxmlformats.org/markup-compatibility/2006">
    <mc:Choice Requires="x15">
      <x15ac:absPath xmlns:x15ac="http://schemas.microsoft.com/office/spreadsheetml/2010/11/ac" url="\\192.168.0.20\sv20共有フォルダ\9.コンサルティング\2022年度\コンサルティング行政\(栃木県　老施協）介護施設物価対策\"/>
    </mc:Choice>
  </mc:AlternateContent>
  <xr:revisionPtr revIDLastSave="0" documentId="13_ncr:1_{3B936266-E377-4ACF-9C88-73FA5709CCB7}" xr6:coauthVersionLast="47" xr6:coauthVersionMax="47" xr10:uidLastSave="{00000000-0000-0000-0000-000000000000}"/>
  <bookViews>
    <workbookView xWindow="-120" yWindow="-16320" windowWidth="29040" windowHeight="15840" firstSheet="1" activeTab="1" xr2:uid="{00000000-000D-0000-FFFF-FFFF00000000}"/>
  </bookViews>
  <sheets>
    <sheet name="対象事業所等" sheetId="2" state="hidden" r:id="rId1"/>
    <sheet name="様式第１" sheetId="3" r:id="rId2"/>
    <sheet name="別紙" sheetId="4" r:id="rId3"/>
  </sheets>
  <externalReferences>
    <externalReference r:id="rId4"/>
  </externalReferences>
  <definedNames>
    <definedName name="_xlnm.Print_Area" localSheetId="2">別紙!$A$1:$F$38</definedName>
    <definedName name="_xlnm.Print_Area" localSheetId="1">様式第１!$A$1:$AJ$49</definedName>
    <definedName name="_xlnm.Print_Titles" localSheetId="2">別紙!$3:$3</definedName>
    <definedName name="常勤換算">[1]介護テーブル!$A$3:$A$7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K12" i="3" l="1"/>
  <c r="E5" i="4" l="1"/>
  <c r="E6" i="4"/>
  <c r="E7" i="4"/>
  <c r="E8" i="4"/>
  <c r="E9" i="4"/>
  <c r="F9" i="4" s="1"/>
  <c r="E10" i="4"/>
  <c r="F10" i="4" s="1"/>
  <c r="A10" i="4" s="1"/>
  <c r="E11" i="4"/>
  <c r="F11" i="4" s="1"/>
  <c r="A11" i="4" s="1"/>
  <c r="E12" i="4"/>
  <c r="F12" i="4" s="1"/>
  <c r="A12" i="4" s="1"/>
  <c r="E13" i="4"/>
  <c r="F13" i="4" s="1"/>
  <c r="A13" i="4" s="1"/>
  <c r="E14" i="4"/>
  <c r="F14" i="4" s="1"/>
  <c r="A14" i="4" s="1"/>
  <c r="E15" i="4"/>
  <c r="F15" i="4" s="1"/>
  <c r="A15" i="4" s="1"/>
  <c r="E16" i="4"/>
  <c r="F16" i="4" s="1"/>
  <c r="A16" i="4" s="1"/>
  <c r="E17" i="4"/>
  <c r="F17" i="4" s="1"/>
  <c r="A17" i="4" s="1"/>
  <c r="E18" i="4"/>
  <c r="F18" i="4" s="1"/>
  <c r="A18" i="4" s="1"/>
  <c r="E19" i="4"/>
  <c r="F19" i="4" s="1"/>
  <c r="A19" i="4" s="1"/>
  <c r="E20" i="4"/>
  <c r="F20" i="4" s="1"/>
  <c r="A20" i="4" s="1"/>
  <c r="E21" i="4"/>
  <c r="F21" i="4" s="1"/>
  <c r="A21" i="4" s="1"/>
  <c r="E22" i="4"/>
  <c r="F22" i="4" s="1"/>
  <c r="A22" i="4" s="1"/>
  <c r="E23" i="4"/>
  <c r="F23" i="4" s="1"/>
  <c r="A23" i="4" s="1"/>
  <c r="E24" i="4"/>
  <c r="F24" i="4" s="1"/>
  <c r="A24" i="4" s="1"/>
  <c r="E25" i="4"/>
  <c r="F25" i="4" s="1"/>
  <c r="E26" i="4"/>
  <c r="F26" i="4" s="1"/>
  <c r="A26" i="4" s="1"/>
  <c r="E27" i="4"/>
  <c r="F27" i="4" s="1"/>
  <c r="A27" i="4" s="1"/>
  <c r="E28" i="4"/>
  <c r="F28" i="4" s="1"/>
  <c r="A28" i="4" s="1"/>
  <c r="E29" i="4"/>
  <c r="F29" i="4" s="1"/>
  <c r="A29" i="4" s="1"/>
  <c r="E30" i="4"/>
  <c r="F30" i="4" s="1"/>
  <c r="A30" i="4" s="1"/>
  <c r="E31" i="4"/>
  <c r="F31" i="4" s="1"/>
  <c r="A31" i="4" s="1"/>
  <c r="E32" i="4"/>
  <c r="F32" i="4" s="1"/>
  <c r="A32" i="4" s="1"/>
  <c r="E33" i="4"/>
  <c r="F33" i="4" s="1"/>
  <c r="A33" i="4" s="1"/>
  <c r="E34" i="4"/>
  <c r="F34" i="4" s="1"/>
  <c r="A34" i="4" s="1"/>
  <c r="E35" i="4"/>
  <c r="F35" i="4" s="1"/>
  <c r="A35" i="4" s="1"/>
  <c r="E36" i="4"/>
  <c r="F36" i="4" s="1"/>
  <c r="A36" i="4" s="1"/>
  <c r="E37" i="4"/>
  <c r="F37" i="4" s="1"/>
  <c r="A37" i="4" s="1"/>
  <c r="E38" i="4"/>
  <c r="F38" i="4" s="1"/>
  <c r="A38" i="4" s="1"/>
  <c r="E39" i="4"/>
  <c r="F39" i="4" s="1"/>
  <c r="A39" i="4" s="1"/>
  <c r="E40" i="4"/>
  <c r="F40" i="4" s="1"/>
  <c r="A40" i="4" s="1"/>
  <c r="E41" i="4"/>
  <c r="F41" i="4" s="1"/>
  <c r="A41" i="4" s="1"/>
  <c r="E42" i="4"/>
  <c r="F42" i="4" s="1"/>
  <c r="A42" i="4" s="1"/>
  <c r="E43" i="4"/>
  <c r="F43" i="4" s="1"/>
  <c r="A43" i="4" s="1"/>
  <c r="E44" i="4"/>
  <c r="F44" i="4" s="1"/>
  <c r="A44" i="4" s="1"/>
  <c r="E45" i="4"/>
  <c r="F45" i="4" s="1"/>
  <c r="A45" i="4" s="1"/>
  <c r="E46" i="4"/>
  <c r="F46" i="4" s="1"/>
  <c r="A46" i="4" s="1"/>
  <c r="E47" i="4"/>
  <c r="F47" i="4" s="1"/>
  <c r="A47" i="4" s="1"/>
  <c r="E48" i="4"/>
  <c r="F48" i="4" s="1"/>
  <c r="A48" i="4" s="1"/>
  <c r="E49" i="4"/>
  <c r="F49" i="4" s="1"/>
  <c r="A49" i="4" s="1"/>
  <c r="E50" i="4"/>
  <c r="F50" i="4" s="1"/>
  <c r="A50" i="4" s="1"/>
  <c r="E51" i="4"/>
  <c r="F51" i="4" s="1"/>
  <c r="A51" i="4" s="1"/>
  <c r="E52" i="4"/>
  <c r="F52" i="4" s="1"/>
  <c r="A52" i="4" s="1"/>
  <c r="E53" i="4"/>
  <c r="F53" i="4" s="1"/>
  <c r="A53" i="4" s="1"/>
  <c r="E54" i="4"/>
  <c r="F54" i="4" s="1"/>
  <c r="A54" i="4" s="1"/>
  <c r="E55" i="4"/>
  <c r="F55" i="4" s="1"/>
  <c r="A55" i="4" s="1"/>
  <c r="E56" i="4"/>
  <c r="F56" i="4" s="1"/>
  <c r="A56" i="4" s="1"/>
  <c r="E57" i="4"/>
  <c r="F57" i="4" s="1"/>
  <c r="A57" i="4" s="1"/>
  <c r="E58" i="4"/>
  <c r="F58" i="4" s="1"/>
  <c r="A58" i="4" s="1"/>
  <c r="E59" i="4"/>
  <c r="F59" i="4" s="1"/>
  <c r="A59" i="4" s="1"/>
  <c r="E60" i="4"/>
  <c r="F60" i="4" s="1"/>
  <c r="A60" i="4" s="1"/>
  <c r="E61" i="4"/>
  <c r="F61" i="4" s="1"/>
  <c r="A61" i="4" s="1"/>
  <c r="E62" i="4"/>
  <c r="F62" i="4" s="1"/>
  <c r="A62" i="4" s="1"/>
  <c r="E63" i="4"/>
  <c r="F63" i="4" s="1"/>
  <c r="A63" i="4" s="1"/>
  <c r="E64" i="4"/>
  <c r="F64" i="4" s="1"/>
  <c r="A64" i="4" s="1"/>
  <c r="E65" i="4"/>
  <c r="F65" i="4" s="1"/>
  <c r="A65" i="4" s="1"/>
  <c r="E66" i="4"/>
  <c r="F66" i="4" s="1"/>
  <c r="A66" i="4" s="1"/>
  <c r="E67" i="4"/>
  <c r="F67" i="4" s="1"/>
  <c r="A67" i="4" s="1"/>
  <c r="E68" i="4"/>
  <c r="F68" i="4"/>
  <c r="A68" i="4" s="1"/>
  <c r="E69" i="4"/>
  <c r="F69" i="4" s="1"/>
  <c r="A69" i="4" s="1"/>
  <c r="E70" i="4"/>
  <c r="F70" i="4" s="1"/>
  <c r="A70" i="4" s="1"/>
  <c r="E71" i="4"/>
  <c r="F71" i="4" s="1"/>
  <c r="A71" i="4" s="1"/>
  <c r="E72" i="4"/>
  <c r="F72" i="4" s="1"/>
  <c r="A72" i="4" s="1"/>
  <c r="E73" i="4"/>
  <c r="F73" i="4" s="1"/>
  <c r="A73" i="4" s="1"/>
  <c r="E74" i="4"/>
  <c r="F74" i="4" s="1"/>
  <c r="A74" i="4" s="1"/>
  <c r="E75" i="4"/>
  <c r="F75" i="4" s="1"/>
  <c r="A75" i="4" s="1"/>
  <c r="E76" i="4"/>
  <c r="F76" i="4" s="1"/>
  <c r="A76" i="4" s="1"/>
  <c r="E77" i="4"/>
  <c r="F77" i="4" s="1"/>
  <c r="A77" i="4" s="1"/>
  <c r="E78" i="4"/>
  <c r="F78" i="4" s="1"/>
  <c r="A78" i="4" s="1"/>
  <c r="E79" i="4"/>
  <c r="F79" i="4" s="1"/>
  <c r="A79" i="4" s="1"/>
  <c r="E80" i="4"/>
  <c r="F80" i="4" s="1"/>
  <c r="A80" i="4" s="1"/>
  <c r="E81" i="4"/>
  <c r="F81" i="4" s="1"/>
  <c r="A81" i="4" s="1"/>
  <c r="E82" i="4"/>
  <c r="F82" i="4" s="1"/>
  <c r="A82" i="4" s="1"/>
  <c r="E83" i="4"/>
  <c r="F83" i="4" s="1"/>
  <c r="A83" i="4" s="1"/>
  <c r="E84" i="4"/>
  <c r="F84" i="4" s="1"/>
  <c r="A84" i="4" s="1"/>
  <c r="E85" i="4"/>
  <c r="F85" i="4" s="1"/>
  <c r="E86" i="4"/>
  <c r="F86" i="4" s="1"/>
  <c r="A86" i="4" s="1"/>
  <c r="E87" i="4"/>
  <c r="F87" i="4" s="1"/>
  <c r="A87" i="4" s="1"/>
  <c r="E88" i="4"/>
  <c r="F88" i="4" s="1"/>
  <c r="A88" i="4" s="1"/>
  <c r="E89" i="4"/>
  <c r="F89" i="4" s="1"/>
  <c r="A89" i="4" s="1"/>
  <c r="E90" i="4"/>
  <c r="F90" i="4" s="1"/>
  <c r="A90" i="4" s="1"/>
  <c r="E91" i="4"/>
  <c r="F91" i="4" s="1"/>
  <c r="A91" i="4" s="1"/>
  <c r="E92" i="4"/>
  <c r="F92" i="4" s="1"/>
  <c r="A92" i="4" s="1"/>
  <c r="E93" i="4"/>
  <c r="F93" i="4" s="1"/>
  <c r="A93" i="4" s="1"/>
  <c r="E94" i="4"/>
  <c r="F94" i="4" s="1"/>
  <c r="A94" i="4" s="1"/>
  <c r="E95" i="4"/>
  <c r="F95" i="4" s="1"/>
  <c r="A95" i="4" s="1"/>
  <c r="E96" i="4"/>
  <c r="F96" i="4" s="1"/>
  <c r="A96" i="4" s="1"/>
  <c r="E97" i="4"/>
  <c r="F97" i="4" s="1"/>
  <c r="A97" i="4" s="1"/>
  <c r="E98" i="4"/>
  <c r="F98" i="4" s="1"/>
  <c r="A98" i="4" s="1"/>
  <c r="E99" i="4"/>
  <c r="F99" i="4" s="1"/>
  <c r="A99" i="4" s="1"/>
  <c r="E100" i="4"/>
  <c r="F100" i="4" s="1"/>
  <c r="A100" i="4" s="1"/>
  <c r="E101" i="4"/>
  <c r="F101" i="4" s="1"/>
  <c r="E102" i="4"/>
  <c r="F102" i="4" s="1"/>
  <c r="A102" i="4" s="1"/>
  <c r="E103" i="4"/>
  <c r="F103" i="4" s="1"/>
  <c r="A103" i="4" s="1"/>
  <c r="E104" i="4"/>
  <c r="F104" i="4" s="1"/>
  <c r="A104" i="4" s="1"/>
  <c r="E105" i="4"/>
  <c r="F105" i="4" s="1"/>
  <c r="A105" i="4" s="1"/>
  <c r="E106" i="4"/>
  <c r="F106" i="4" s="1"/>
  <c r="A106" i="4" s="1"/>
  <c r="E107" i="4"/>
  <c r="F107" i="4" s="1"/>
  <c r="A107" i="4" s="1"/>
  <c r="E108" i="4"/>
  <c r="F108" i="4" s="1"/>
  <c r="A108" i="4" s="1"/>
  <c r="E109" i="4"/>
  <c r="F109" i="4" s="1"/>
  <c r="A109" i="4" s="1"/>
  <c r="E110" i="4"/>
  <c r="F110" i="4" s="1"/>
  <c r="A110" i="4" s="1"/>
  <c r="E111" i="4"/>
  <c r="F111" i="4" s="1"/>
  <c r="A111" i="4" s="1"/>
  <c r="E112" i="4"/>
  <c r="F112" i="4" s="1"/>
  <c r="A112" i="4" s="1"/>
  <c r="E113" i="4"/>
  <c r="F113" i="4" s="1"/>
  <c r="A113" i="4" s="1"/>
  <c r="E114" i="4"/>
  <c r="F114" i="4" s="1"/>
  <c r="A114" i="4" s="1"/>
  <c r="E115" i="4"/>
  <c r="F115" i="4" s="1"/>
  <c r="A115" i="4" s="1"/>
  <c r="E116" i="4"/>
  <c r="F116" i="4" s="1"/>
  <c r="A116" i="4" s="1"/>
  <c r="E117" i="4"/>
  <c r="F117" i="4" s="1"/>
  <c r="A117" i="4" s="1"/>
  <c r="E118" i="4"/>
  <c r="F118" i="4" s="1"/>
  <c r="A118" i="4" s="1"/>
  <c r="E119" i="4"/>
  <c r="F119" i="4" s="1"/>
  <c r="A119" i="4" s="1"/>
  <c r="E120" i="4"/>
  <c r="F120" i="4" s="1"/>
  <c r="A120" i="4" s="1"/>
  <c r="E121" i="4"/>
  <c r="F121" i="4" s="1"/>
  <c r="A121" i="4" s="1"/>
  <c r="E122" i="4"/>
  <c r="F122" i="4" s="1"/>
  <c r="A122" i="4" s="1"/>
  <c r="E123" i="4"/>
  <c r="F123" i="4" s="1"/>
  <c r="A123" i="4" s="1"/>
  <c r="E124" i="4"/>
  <c r="F124" i="4" s="1"/>
  <c r="A124" i="4" s="1"/>
  <c r="E125" i="4"/>
  <c r="F125" i="4" s="1"/>
  <c r="A125" i="4" s="1"/>
  <c r="E126" i="4"/>
  <c r="F126" i="4" s="1"/>
  <c r="A126" i="4" s="1"/>
  <c r="E127" i="4"/>
  <c r="F127" i="4" s="1"/>
  <c r="A127" i="4" s="1"/>
  <c r="E128" i="4"/>
  <c r="F128" i="4" s="1"/>
  <c r="A128" i="4" s="1"/>
  <c r="E129" i="4"/>
  <c r="F129" i="4" s="1"/>
  <c r="A129" i="4" s="1"/>
  <c r="E130" i="4"/>
  <c r="F130" i="4" s="1"/>
  <c r="A130" i="4" s="1"/>
  <c r="E131" i="4"/>
  <c r="F131" i="4" s="1"/>
  <c r="A131" i="4" s="1"/>
  <c r="E132" i="4"/>
  <c r="F132" i="4" s="1"/>
  <c r="A132" i="4" s="1"/>
  <c r="E133" i="4"/>
  <c r="F133" i="4" s="1"/>
  <c r="A133" i="4" s="1"/>
  <c r="E134" i="4"/>
  <c r="F134" i="4" s="1"/>
  <c r="A134" i="4" s="1"/>
  <c r="E135" i="4"/>
  <c r="F135" i="4" s="1"/>
  <c r="A135" i="4" s="1"/>
  <c r="E136" i="4"/>
  <c r="F136" i="4" s="1"/>
  <c r="A136" i="4" s="1"/>
  <c r="E137" i="4"/>
  <c r="F137" i="4" s="1"/>
  <c r="A137" i="4" s="1"/>
  <c r="E138" i="4"/>
  <c r="F138" i="4" s="1"/>
  <c r="A138" i="4" s="1"/>
  <c r="E139" i="4"/>
  <c r="F139" i="4" s="1"/>
  <c r="A139" i="4" s="1"/>
  <c r="E140" i="4"/>
  <c r="F140" i="4" s="1"/>
  <c r="A140" i="4" s="1"/>
  <c r="E141" i="4"/>
  <c r="F141" i="4" s="1"/>
  <c r="A141" i="4" s="1"/>
  <c r="E142" i="4"/>
  <c r="F142" i="4" s="1"/>
  <c r="A142" i="4" s="1"/>
  <c r="E143" i="4"/>
  <c r="F143" i="4" s="1"/>
  <c r="A143" i="4" s="1"/>
  <c r="E144" i="4"/>
  <c r="F144" i="4" s="1"/>
  <c r="A144" i="4" s="1"/>
  <c r="E145" i="4"/>
  <c r="F145" i="4" s="1"/>
  <c r="A145" i="4" s="1"/>
  <c r="E146" i="4"/>
  <c r="F146" i="4" s="1"/>
  <c r="A146" i="4" s="1"/>
  <c r="E147" i="4"/>
  <c r="F147" i="4" s="1"/>
  <c r="A147" i="4" s="1"/>
  <c r="E148" i="4"/>
  <c r="F148" i="4" s="1"/>
  <c r="A148" i="4" s="1"/>
  <c r="E149" i="4"/>
  <c r="F149" i="4" s="1"/>
  <c r="A149" i="4" s="1"/>
  <c r="A9" i="4"/>
  <c r="A25" i="4"/>
  <c r="A85" i="4"/>
  <c r="A101" i="4"/>
  <c r="G149" i="4"/>
  <c r="G148" i="4"/>
  <c r="G147" i="4"/>
  <c r="G146" i="4"/>
  <c r="G145" i="4"/>
  <c r="G144" i="4"/>
  <c r="G143" i="4"/>
  <c r="G142" i="4"/>
  <c r="G141" i="4"/>
  <c r="G140" i="4"/>
  <c r="E4" i="4"/>
  <c r="D28" i="2"/>
  <c r="AK42" i="3" l="1"/>
  <c r="AK41" i="3"/>
  <c r="G139" i="4" l="1"/>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G101" i="4"/>
  <c r="G100" i="4"/>
  <c r="G99" i="4"/>
  <c r="G98" i="4"/>
  <c r="G97" i="4"/>
  <c r="G96" i="4"/>
  <c r="G95" i="4"/>
  <c r="G94" i="4"/>
  <c r="G93" i="4"/>
  <c r="G92" i="4"/>
  <c r="G91" i="4"/>
  <c r="G90" i="4"/>
  <c r="G89" i="4"/>
  <c r="G88" i="4"/>
  <c r="G87" i="4"/>
  <c r="G86" i="4"/>
  <c r="G85" i="4"/>
  <c r="G84" i="4"/>
  <c r="G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l="1"/>
  <c r="AK47" i="3"/>
  <c r="AK46" i="3"/>
  <c r="AK45" i="3"/>
  <c r="AK44" i="3"/>
  <c r="AK43" i="3"/>
  <c r="AK37" i="3"/>
  <c r="AK35" i="3"/>
  <c r="AK33" i="3"/>
  <c r="AK31" i="3"/>
  <c r="AK19" i="3"/>
  <c r="AK18" i="3"/>
  <c r="AK17" i="3"/>
  <c r="AK16" i="3"/>
  <c r="AK15" i="3"/>
  <c r="AK14" i="3"/>
  <c r="AK13" i="3"/>
  <c r="AK8" i="3"/>
  <c r="AK7" i="3"/>
  <c r="AK2" i="3" s="1"/>
  <c r="AK6" i="3"/>
  <c r="H6" i="4" l="1"/>
  <c r="F6" i="4" s="1"/>
  <c r="H141" i="4"/>
  <c r="H142" i="4"/>
  <c r="H146" i="4"/>
  <c r="H149" i="4"/>
  <c r="H143" i="4"/>
  <c r="H140" i="4"/>
  <c r="H144" i="4"/>
  <c r="H147" i="4"/>
  <c r="H148" i="4"/>
  <c r="H145" i="4"/>
  <c r="H133" i="4"/>
  <c r="H129" i="4"/>
  <c r="H117" i="4"/>
  <c r="H105" i="4"/>
  <c r="H125" i="4"/>
  <c r="H113" i="4"/>
  <c r="H106" i="4"/>
  <c r="H137" i="4"/>
  <c r="H121" i="4"/>
  <c r="H136" i="4"/>
  <c r="H132" i="4"/>
  <c r="H128" i="4"/>
  <c r="H124" i="4"/>
  <c r="H116" i="4"/>
  <c r="H112" i="4"/>
  <c r="H103" i="4"/>
  <c r="H104" i="4"/>
  <c r="H139" i="4"/>
  <c r="H135" i="4"/>
  <c r="H131" i="4"/>
  <c r="H127" i="4"/>
  <c r="H123" i="4"/>
  <c r="H110" i="4"/>
  <c r="H115" i="4"/>
  <c r="H111" i="4"/>
  <c r="H120" i="4"/>
  <c r="H119" i="4"/>
  <c r="H102" i="4"/>
  <c r="H138" i="4"/>
  <c r="H134" i="4"/>
  <c r="H130" i="4"/>
  <c r="H126" i="4"/>
  <c r="H122" i="4"/>
  <c r="H118" i="4"/>
  <c r="H114" i="4"/>
  <c r="H109" i="4"/>
  <c r="H107" i="4"/>
  <c r="H108" i="4"/>
  <c r="H42" i="4"/>
  <c r="H26" i="4"/>
  <c r="H10" i="4"/>
  <c r="H35" i="4"/>
  <c r="H19" i="4"/>
  <c r="H44" i="4"/>
  <c r="H49" i="4"/>
  <c r="H53" i="4"/>
  <c r="H57" i="4"/>
  <c r="H61" i="4"/>
  <c r="H65" i="4"/>
  <c r="H69" i="4"/>
  <c r="H73" i="4"/>
  <c r="H77" i="4"/>
  <c r="H80" i="4"/>
  <c r="H85" i="4"/>
  <c r="H89" i="4"/>
  <c r="H93" i="4"/>
  <c r="H97" i="4"/>
  <c r="H101" i="4"/>
  <c r="H28" i="4"/>
  <c r="H12" i="4"/>
  <c r="H41" i="4"/>
  <c r="H25" i="4"/>
  <c r="H9" i="4"/>
  <c r="H38" i="4"/>
  <c r="H22" i="4"/>
  <c r="H31" i="4"/>
  <c r="H15" i="4"/>
  <c r="H43" i="4"/>
  <c r="H46" i="4"/>
  <c r="H50" i="4"/>
  <c r="H54" i="4"/>
  <c r="H58" i="4"/>
  <c r="H62" i="4"/>
  <c r="H66" i="4"/>
  <c r="H70" i="4"/>
  <c r="H74" i="4"/>
  <c r="H78" i="4"/>
  <c r="H82" i="4"/>
  <c r="H86" i="4"/>
  <c r="H90" i="4"/>
  <c r="H94" i="4"/>
  <c r="H98" i="4"/>
  <c r="H40" i="4"/>
  <c r="H24" i="4"/>
  <c r="H8" i="4"/>
  <c r="F8" i="4" s="1"/>
  <c r="H37" i="4"/>
  <c r="H21" i="4"/>
  <c r="H7" i="4"/>
  <c r="F7" i="4" s="1"/>
  <c r="H34" i="4"/>
  <c r="H18" i="4"/>
  <c r="H27" i="4"/>
  <c r="H11" i="4"/>
  <c r="H45" i="4"/>
  <c r="H47" i="4"/>
  <c r="H51" i="4"/>
  <c r="H55" i="4"/>
  <c r="H59" i="4"/>
  <c r="H63" i="4"/>
  <c r="H67" i="4"/>
  <c r="H71" i="4"/>
  <c r="H75" i="4"/>
  <c r="H79" i="4"/>
  <c r="H83" i="4"/>
  <c r="H87" i="4"/>
  <c r="H91" i="4"/>
  <c r="H95" i="4"/>
  <c r="H99" i="4"/>
  <c r="H36" i="4"/>
  <c r="H20" i="4"/>
  <c r="H33" i="4"/>
  <c r="H17" i="4"/>
  <c r="H30" i="4"/>
  <c r="H14" i="4"/>
  <c r="H39" i="4"/>
  <c r="H23" i="4"/>
  <c r="H5" i="4"/>
  <c r="F5" i="4" s="1"/>
  <c r="H48" i="4"/>
  <c r="H52" i="4"/>
  <c r="H56" i="4"/>
  <c r="H60" i="4"/>
  <c r="H64" i="4"/>
  <c r="H68" i="4"/>
  <c r="H72" i="4"/>
  <c r="H76" i="4"/>
  <c r="H81" i="4"/>
  <c r="H84" i="4"/>
  <c r="H88" i="4"/>
  <c r="H92" i="4"/>
  <c r="H96" i="4"/>
  <c r="H100" i="4"/>
  <c r="H32" i="4"/>
  <c r="H16" i="4"/>
  <c r="H29" i="4"/>
  <c r="H13" i="4"/>
  <c r="H4" i="4"/>
  <c r="F4" i="4" l="1"/>
  <c r="A4" i="4" s="1"/>
  <c r="A5" i="4" s="1"/>
  <c r="A6" i="4" s="1"/>
  <c r="A7" i="4" s="1"/>
  <c r="A8" i="4" s="1"/>
  <c r="R22" i="3"/>
  <c r="R21" i="3" l="1"/>
</calcChain>
</file>

<file path=xl/sharedStrings.xml><?xml version="1.0" encoding="utf-8"?>
<sst xmlns="http://schemas.openxmlformats.org/spreadsheetml/2006/main" count="120" uniqueCount="109">
  <si>
    <t>事業所数</t>
    <rPh sb="0" eb="3">
      <t>ジギョウショ</t>
    </rPh>
    <rPh sb="3" eb="4">
      <t>スウ</t>
    </rPh>
    <phoneticPr fontId="2"/>
  </si>
  <si>
    <t>単価</t>
    <rPh sb="0" eb="2">
      <t>タンカ</t>
    </rPh>
    <phoneticPr fontId="2"/>
  </si>
  <si>
    <t>種別</t>
    <rPh sb="0" eb="2">
      <t>シュベツ</t>
    </rPh>
    <phoneticPr fontId="4"/>
  </si>
  <si>
    <t>合計</t>
    <rPh sb="0" eb="2">
      <t>ゴウケイ</t>
    </rPh>
    <phoneticPr fontId="2"/>
  </si>
  <si>
    <t>本申請書の必要記載事項が全て記入されているか。</t>
    <rPh sb="0" eb="1">
      <t>ホン</t>
    </rPh>
    <rPh sb="1" eb="4">
      <t>シンセイショ</t>
    </rPh>
    <rPh sb="5" eb="7">
      <t>ヒツヨウ</t>
    </rPh>
    <rPh sb="7" eb="9">
      <t>キサイ</t>
    </rPh>
    <rPh sb="9" eb="11">
      <t>ジコウ</t>
    </rPh>
    <rPh sb="12" eb="13">
      <t>スベ</t>
    </rPh>
    <rPh sb="14" eb="16">
      <t>キニュウ</t>
    </rPh>
    <phoneticPr fontId="7"/>
  </si>
  <si>
    <t>令和</t>
    <rPh sb="0" eb="2">
      <t>レイワ</t>
    </rPh>
    <phoneticPr fontId="7"/>
  </si>
  <si>
    <t>年</t>
    <rPh sb="0" eb="1">
      <t>ネン</t>
    </rPh>
    <phoneticPr fontId="7"/>
  </si>
  <si>
    <t>月</t>
    <rPh sb="0" eb="1">
      <t>ガツ</t>
    </rPh>
    <phoneticPr fontId="7"/>
  </si>
  <si>
    <t>日</t>
    <rPh sb="0" eb="1">
      <t>ニチ</t>
    </rPh>
    <phoneticPr fontId="7"/>
  </si>
  <si>
    <t>月</t>
    <rPh sb="0" eb="1">
      <t>ツキ</t>
    </rPh>
    <phoneticPr fontId="7"/>
  </si>
  <si>
    <t>申　請　者</t>
    <rPh sb="0" eb="1">
      <t>サル</t>
    </rPh>
    <rPh sb="2" eb="3">
      <t>ショウ</t>
    </rPh>
    <rPh sb="4" eb="5">
      <t>モノ</t>
    </rPh>
    <phoneticPr fontId="7"/>
  </si>
  <si>
    <t>申請者</t>
    <rPh sb="0" eb="3">
      <t>シンセイシャ</t>
    </rPh>
    <phoneticPr fontId="7"/>
  </si>
  <si>
    <t>法人等所在地</t>
    <rPh sb="0" eb="2">
      <t>ホウジン</t>
    </rPh>
    <rPh sb="2" eb="3">
      <t>トウ</t>
    </rPh>
    <rPh sb="3" eb="6">
      <t>ショザイチ</t>
    </rPh>
    <phoneticPr fontId="7"/>
  </si>
  <si>
    <t>所在地</t>
    <rPh sb="0" eb="3">
      <t>ショザイチ</t>
    </rPh>
    <phoneticPr fontId="7"/>
  </si>
  <si>
    <t>代表者職名</t>
    <rPh sb="0" eb="3">
      <t>ダイヒョウシャ</t>
    </rPh>
    <rPh sb="3" eb="5">
      <t>ショクメイ</t>
    </rPh>
    <phoneticPr fontId="7"/>
  </si>
  <si>
    <t>氏　名</t>
    <rPh sb="0" eb="1">
      <t>シ</t>
    </rPh>
    <rPh sb="2" eb="3">
      <t>ナ</t>
    </rPh>
    <phoneticPr fontId="7"/>
  </si>
  <si>
    <t>代表職名</t>
    <rPh sb="0" eb="2">
      <t>ダイヒョウ</t>
    </rPh>
    <rPh sb="2" eb="4">
      <t>ショクメイ</t>
    </rPh>
    <phoneticPr fontId="7"/>
  </si>
  <si>
    <t>氏名</t>
    <rPh sb="0" eb="2">
      <t>シメイ</t>
    </rPh>
    <phoneticPr fontId="7"/>
  </si>
  <si>
    <t>担　当　者</t>
    <rPh sb="0" eb="1">
      <t>タン</t>
    </rPh>
    <rPh sb="2" eb="3">
      <t>トウ</t>
    </rPh>
    <rPh sb="4" eb="5">
      <t>モノ</t>
    </rPh>
    <phoneticPr fontId="7"/>
  </si>
  <si>
    <t>担当氏名</t>
    <rPh sb="0" eb="4">
      <t>タントウシメイ</t>
    </rPh>
    <phoneticPr fontId="7"/>
  </si>
  <si>
    <t>電話番号</t>
    <rPh sb="0" eb="1">
      <t>デン</t>
    </rPh>
    <rPh sb="1" eb="2">
      <t>ハナシ</t>
    </rPh>
    <rPh sb="2" eb="4">
      <t>バンゴウ</t>
    </rPh>
    <phoneticPr fontId="7"/>
  </si>
  <si>
    <t>電話番号</t>
    <rPh sb="0" eb="2">
      <t>デンワ</t>
    </rPh>
    <rPh sb="2" eb="4">
      <t>バンゴウ</t>
    </rPh>
    <phoneticPr fontId="7"/>
  </si>
  <si>
    <t>メルアド</t>
    <phoneticPr fontId="7"/>
  </si>
  <si>
    <t>車両台数は０ではないか。</t>
    <rPh sb="0" eb="2">
      <t>シャリョウ</t>
    </rPh>
    <rPh sb="2" eb="4">
      <t>ダイスウ</t>
    </rPh>
    <phoneticPr fontId="7"/>
  </si>
  <si>
    <t>交付申請額（請求額）</t>
    <rPh sb="0" eb="2">
      <t>コウフ</t>
    </rPh>
    <rPh sb="2" eb="5">
      <t>シンセイガク</t>
    </rPh>
    <rPh sb="6" eb="8">
      <t>セイキュウ</t>
    </rPh>
    <rPh sb="8" eb="9">
      <t>ガク</t>
    </rPh>
    <phoneticPr fontId="7"/>
  </si>
  <si>
    <t>【申立事項】（下記のとおり相違ないことを確認の上、チェックボックスをチェックしてください。全ての項目がチェックされないと交付申請できません。）</t>
    <rPh sb="1" eb="2">
      <t>モウ</t>
    </rPh>
    <rPh sb="2" eb="3">
      <t>タ</t>
    </rPh>
    <rPh sb="3" eb="5">
      <t>ジコウ</t>
    </rPh>
    <rPh sb="7" eb="9">
      <t>カキ</t>
    </rPh>
    <rPh sb="13" eb="15">
      <t>ソウイ</t>
    </rPh>
    <rPh sb="20" eb="22">
      <t>カクニン</t>
    </rPh>
    <rPh sb="23" eb="24">
      <t>ウエ</t>
    </rPh>
    <rPh sb="45" eb="46">
      <t>スベ</t>
    </rPh>
    <rPh sb="48" eb="50">
      <t>コウモク</t>
    </rPh>
    <rPh sb="60" eb="62">
      <t>コウフ</t>
    </rPh>
    <rPh sb="62" eb="64">
      <t>シンセイ</t>
    </rPh>
    <phoneticPr fontId="7"/>
  </si>
  <si>
    <t>サービス種別・申請金額等の申請内容に相違ないこと。</t>
    <phoneticPr fontId="7"/>
  </si>
  <si>
    <t>振込先情報</t>
    <rPh sb="0" eb="3">
      <t>フリコミサキ</t>
    </rPh>
    <rPh sb="3" eb="5">
      <t>ジョウホウ</t>
    </rPh>
    <phoneticPr fontId="7"/>
  </si>
  <si>
    <t>金融機関コード</t>
    <rPh sb="0" eb="2">
      <t>キンユウ</t>
    </rPh>
    <rPh sb="2" eb="4">
      <t>キカン</t>
    </rPh>
    <phoneticPr fontId="4"/>
  </si>
  <si>
    <t>金融機関コード</t>
    <rPh sb="0" eb="2">
      <t>キンユウ</t>
    </rPh>
    <rPh sb="2" eb="4">
      <t>キカン</t>
    </rPh>
    <phoneticPr fontId="7"/>
  </si>
  <si>
    <t>支店番号</t>
    <rPh sb="0" eb="2">
      <t>シテン</t>
    </rPh>
    <rPh sb="2" eb="4">
      <t>バンゴウ</t>
    </rPh>
    <phoneticPr fontId="4"/>
  </si>
  <si>
    <t>※ゆうちょ銀行は3桁の番号に変換して記載すること。</t>
    <phoneticPr fontId="7"/>
  </si>
  <si>
    <t>支店番号</t>
    <rPh sb="0" eb="4">
      <t>シテンバンゴウ</t>
    </rPh>
    <phoneticPr fontId="7"/>
  </si>
  <si>
    <t>金融機関名</t>
    <rPh sb="0" eb="2">
      <t>キンユウ</t>
    </rPh>
    <rPh sb="2" eb="4">
      <t>キカン</t>
    </rPh>
    <rPh sb="4" eb="5">
      <t>メイ</t>
    </rPh>
    <phoneticPr fontId="4"/>
  </si>
  <si>
    <t>金融機関名</t>
    <rPh sb="0" eb="2">
      <t>キンユウ</t>
    </rPh>
    <rPh sb="2" eb="5">
      <t>キカンメイ</t>
    </rPh>
    <phoneticPr fontId="7"/>
  </si>
  <si>
    <t>店　名</t>
    <rPh sb="0" eb="1">
      <t>ミセ</t>
    </rPh>
    <rPh sb="2" eb="3">
      <t>ナ</t>
    </rPh>
    <phoneticPr fontId="4"/>
  </si>
  <si>
    <t>店名</t>
    <rPh sb="0" eb="2">
      <t>テンメイ</t>
    </rPh>
    <phoneticPr fontId="7"/>
  </si>
  <si>
    <t>預金種類</t>
    <rPh sb="0" eb="2">
      <t>ヨキン</t>
    </rPh>
    <rPh sb="2" eb="4">
      <t>シュルイ</t>
    </rPh>
    <phoneticPr fontId="4"/>
  </si>
  <si>
    <t>１．普通　２．当座　（数字を記入してください。）</t>
    <rPh sb="7" eb="9">
      <t>トウザ</t>
    </rPh>
    <rPh sb="11" eb="13">
      <t>スウジ</t>
    </rPh>
    <rPh sb="14" eb="16">
      <t>キニュウ</t>
    </rPh>
    <phoneticPr fontId="4"/>
  </si>
  <si>
    <t>預金種類</t>
    <rPh sb="0" eb="4">
      <t>ヨキンシュルイ</t>
    </rPh>
    <phoneticPr fontId="7"/>
  </si>
  <si>
    <t>口座番号</t>
    <rPh sb="0" eb="2">
      <t>コウザ</t>
    </rPh>
    <rPh sb="2" eb="4">
      <t>バンゴウ</t>
    </rPh>
    <phoneticPr fontId="4"/>
  </si>
  <si>
    <t>※ゆうちょ銀行は7桁の番号に変換して記載すること。</t>
    <phoneticPr fontId="7"/>
  </si>
  <si>
    <t>口座番号</t>
    <rPh sb="0" eb="4">
      <t>コウザバンゴウ</t>
    </rPh>
    <phoneticPr fontId="7"/>
  </si>
  <si>
    <t>（フリガナ）</t>
    <phoneticPr fontId="7"/>
  </si>
  <si>
    <t>（通帳の表面にある漢字の名義ではありませんので、十分注意してください。）</t>
    <rPh sb="1" eb="3">
      <t>ツウチョウ</t>
    </rPh>
    <rPh sb="4" eb="5">
      <t>オモテ</t>
    </rPh>
    <rPh sb="5" eb="6">
      <t>メン</t>
    </rPh>
    <rPh sb="9" eb="11">
      <t>カンジ</t>
    </rPh>
    <rPh sb="12" eb="14">
      <t>メイギ</t>
    </rPh>
    <rPh sb="24" eb="26">
      <t>ジュウブン</t>
    </rPh>
    <rPh sb="26" eb="28">
      <t>チュウイ</t>
    </rPh>
    <phoneticPr fontId="7"/>
  </si>
  <si>
    <t>事業所番号</t>
    <rPh sb="0" eb="3">
      <t>ジギョウショ</t>
    </rPh>
    <rPh sb="3" eb="5">
      <t>バンゴウ</t>
    </rPh>
    <phoneticPr fontId="7"/>
  </si>
  <si>
    <t>事業所名</t>
    <rPh sb="0" eb="3">
      <t>ジギョウショ</t>
    </rPh>
    <rPh sb="3" eb="4">
      <t>メイ</t>
    </rPh>
    <phoneticPr fontId="7"/>
  </si>
  <si>
    <t>主たるサービス種別</t>
    <rPh sb="0" eb="1">
      <t>シュ</t>
    </rPh>
    <rPh sb="7" eb="9">
      <t>シュベツ</t>
    </rPh>
    <phoneticPr fontId="7"/>
  </si>
  <si>
    <t>基準額</t>
    <rPh sb="0" eb="2">
      <t>キジュン</t>
    </rPh>
    <rPh sb="2" eb="3">
      <t>ガク</t>
    </rPh>
    <phoneticPr fontId="7"/>
  </si>
  <si>
    <t>申請額</t>
    <rPh sb="0" eb="3">
      <t>シンセイガク</t>
    </rPh>
    <phoneticPr fontId="7"/>
  </si>
  <si>
    <t>№</t>
    <phoneticPr fontId="7"/>
  </si>
  <si>
    <t>事業所サービス</t>
    <rPh sb="0" eb="3">
      <t>ジギョウショ</t>
    </rPh>
    <phoneticPr fontId="2"/>
  </si>
  <si>
    <t>事業所・サービス重複チェック</t>
    <rPh sb="0" eb="3">
      <t>ジギョウショ</t>
    </rPh>
    <rPh sb="8" eb="10">
      <t>ジュウフク</t>
    </rPh>
    <phoneticPr fontId="2"/>
  </si>
  <si>
    <t>別紙様式１</t>
    <rPh sb="2" eb="4">
      <t>ヨウシキ</t>
    </rPh>
    <phoneticPr fontId="2"/>
  </si>
  <si>
    <t>代表者氏名</t>
    <rPh sb="0" eb="3">
      <t>ダイヒョウシャ</t>
    </rPh>
    <rPh sb="3" eb="5">
      <t>シメイ</t>
    </rPh>
    <phoneticPr fontId="7"/>
  </si>
  <si>
    <r>
      <t>メールアドレス</t>
    </r>
    <r>
      <rPr>
        <sz val="11"/>
        <rFont val="ＭＳ 明朝"/>
        <family val="1"/>
        <charset val="128"/>
      </rPr>
      <t>（ない場合はFAX番号）</t>
    </r>
    <rPh sb="10" eb="12">
      <t>バアイ</t>
    </rPh>
    <rPh sb="16" eb="18">
      <t>バンゴウ</t>
    </rPh>
    <phoneticPr fontId="7"/>
  </si>
  <si>
    <r>
      <t>口座名義（ｶﾅ）</t>
    </r>
    <r>
      <rPr>
        <b/>
        <sz val="14"/>
        <rFont val="ＭＳ 明朝"/>
        <family val="1"/>
        <charset val="128"/>
      </rPr>
      <t>※</t>
    </r>
    <rPh sb="0" eb="2">
      <t>コウザ</t>
    </rPh>
    <rPh sb="2" eb="4">
      <t>メイギ</t>
    </rPh>
    <phoneticPr fontId="7"/>
  </si>
  <si>
    <r>
      <t>　　※口座名義（カナ）：</t>
    </r>
    <r>
      <rPr>
        <b/>
        <u val="double"/>
        <sz val="13"/>
        <rFont val="游ゴシック"/>
        <family val="3"/>
        <charset val="128"/>
        <scheme val="minor"/>
      </rPr>
      <t>通帳の見開き等に記載されているカタカナの名義（全て大文字）</t>
    </r>
    <r>
      <rPr>
        <b/>
        <sz val="13"/>
        <rFont val="游ゴシック"/>
        <family val="3"/>
        <charset val="128"/>
        <scheme val="minor"/>
      </rPr>
      <t>をスペースを含め正確に記載してください。</t>
    </r>
    <rPh sb="3" eb="5">
      <t>コウザ</t>
    </rPh>
    <rPh sb="5" eb="7">
      <t>メイギ</t>
    </rPh>
    <rPh sb="12" eb="14">
      <t>ツウチョウ</t>
    </rPh>
    <rPh sb="15" eb="17">
      <t>ミヒラ</t>
    </rPh>
    <rPh sb="18" eb="19">
      <t>トウ</t>
    </rPh>
    <rPh sb="20" eb="22">
      <t>キサイ</t>
    </rPh>
    <rPh sb="32" eb="34">
      <t>メイギ</t>
    </rPh>
    <rPh sb="35" eb="36">
      <t>スベ</t>
    </rPh>
    <rPh sb="37" eb="40">
      <t>オオモジ</t>
    </rPh>
    <rPh sb="47" eb="48">
      <t>フク</t>
    </rPh>
    <rPh sb="49" eb="51">
      <t>セイカク</t>
    </rPh>
    <rPh sb="52" eb="54">
      <t>キサイ</t>
    </rPh>
    <phoneticPr fontId="7"/>
  </si>
  <si>
    <r>
      <t>法人宛て支援金の振込先として指定できる口座の情報を入力してください。※</t>
    </r>
    <r>
      <rPr>
        <b/>
        <u val="double"/>
        <sz val="14"/>
        <color rgb="FFFF0000"/>
        <rFont val="游ゴシック"/>
        <family val="3"/>
        <charset val="128"/>
        <scheme val="minor"/>
      </rPr>
      <t>通帳の写しを添付</t>
    </r>
    <r>
      <rPr>
        <b/>
        <sz val="14"/>
        <color rgb="FFFF0000"/>
        <rFont val="游ゴシック"/>
        <family val="3"/>
        <charset val="128"/>
        <scheme val="minor"/>
      </rPr>
      <t>してください。</t>
    </r>
    <rPh sb="2" eb="3">
      <t>ア</t>
    </rPh>
    <rPh sb="35" eb="37">
      <t>ツウチョウ</t>
    </rPh>
    <rPh sb="38" eb="39">
      <t>ウツ</t>
    </rPh>
    <rPh sb="41" eb="43">
      <t>テンプ</t>
    </rPh>
    <phoneticPr fontId="7"/>
  </si>
  <si>
    <t>別記様式第１</t>
    <rPh sb="0" eb="2">
      <t>ベッキ</t>
    </rPh>
    <rPh sb="2" eb="4">
      <t>ヨウシキ</t>
    </rPh>
    <rPh sb="4" eb="5">
      <t>ダイ</t>
    </rPh>
    <phoneticPr fontId="7"/>
  </si>
  <si>
    <t>　一般社団法人栃木県老人福祉施設協議会</t>
    <rPh sb="1" eb="3">
      <t>イッパン</t>
    </rPh>
    <rPh sb="3" eb="5">
      <t>シャダン</t>
    </rPh>
    <rPh sb="5" eb="7">
      <t>ホウジン</t>
    </rPh>
    <rPh sb="7" eb="10">
      <t>トチギケン</t>
    </rPh>
    <rPh sb="10" eb="12">
      <t>ロウジン</t>
    </rPh>
    <rPh sb="12" eb="14">
      <t>フクシ</t>
    </rPh>
    <rPh sb="14" eb="16">
      <t>シセツ</t>
    </rPh>
    <rPh sb="16" eb="19">
      <t>キョウギカイ</t>
    </rPh>
    <phoneticPr fontId="7"/>
  </si>
  <si>
    <t>　会長　大山　知子　様</t>
    <rPh sb="1" eb="3">
      <t>カイチョウ</t>
    </rPh>
    <rPh sb="4" eb="6">
      <t>オオヤマ</t>
    </rPh>
    <rPh sb="7" eb="9">
      <t>トモコ</t>
    </rPh>
    <rPh sb="10" eb="11">
      <t>サマ</t>
    </rPh>
    <phoneticPr fontId="2"/>
  </si>
  <si>
    <r>
      <t>申請する</t>
    </r>
    <r>
      <rPr>
        <b/>
        <sz val="12"/>
        <color theme="8"/>
        <rFont val="ＭＳ ゴシック"/>
        <family val="3"/>
        <charset val="128"/>
      </rPr>
      <t>介護施設等は、令和４年度における運営実績があり、当法人が光熱費を</t>
    </r>
    <r>
      <rPr>
        <b/>
        <sz val="12"/>
        <rFont val="ＭＳ ゴシック"/>
        <family val="3"/>
        <charset val="128"/>
      </rPr>
      <t>負担し、介護サービス等の提供に使用するものであること。</t>
    </r>
    <rPh sb="4" eb="6">
      <t>カイゴ</t>
    </rPh>
    <rPh sb="6" eb="8">
      <t>シセツ</t>
    </rPh>
    <rPh sb="8" eb="9">
      <t>トウ</t>
    </rPh>
    <rPh sb="11" eb="13">
      <t>レイワ</t>
    </rPh>
    <rPh sb="14" eb="16">
      <t>ネンド</t>
    </rPh>
    <rPh sb="20" eb="22">
      <t>ウンエイ</t>
    </rPh>
    <rPh sb="22" eb="24">
      <t>ジッセキ</t>
    </rPh>
    <rPh sb="28" eb="29">
      <t>トウ</t>
    </rPh>
    <rPh sb="29" eb="31">
      <t>ホウジン</t>
    </rPh>
    <rPh sb="32" eb="35">
      <t>コウネツヒ</t>
    </rPh>
    <rPh sb="46" eb="47">
      <t>トウ</t>
    </rPh>
    <phoneticPr fontId="7"/>
  </si>
  <si>
    <t>※事業所ごとの基本情報を&lt;別紙様式１&gt;「申請施設等一覧表」に記載してください。</t>
    <rPh sb="7" eb="9">
      <t>キホン</t>
    </rPh>
    <rPh sb="9" eb="11">
      <t>ジョウホウ</t>
    </rPh>
    <rPh sb="13" eb="15">
      <t>ベッシ</t>
    </rPh>
    <rPh sb="15" eb="17">
      <t>ヨウシキ</t>
    </rPh>
    <rPh sb="22" eb="24">
      <t>シセツ</t>
    </rPh>
    <rPh sb="24" eb="25">
      <t>トウ</t>
    </rPh>
    <phoneticPr fontId="7"/>
  </si>
  <si>
    <t>訪問介護</t>
    <rPh sb="0" eb="2">
      <t>ホウモン</t>
    </rPh>
    <rPh sb="2" eb="4">
      <t>カイゴ</t>
    </rPh>
    <phoneticPr fontId="2"/>
  </si>
  <si>
    <t>訪問入浴</t>
    <rPh sb="0" eb="2">
      <t>ホウモン</t>
    </rPh>
    <rPh sb="2" eb="4">
      <t>ニュウヨク</t>
    </rPh>
    <phoneticPr fontId="2"/>
  </si>
  <si>
    <t>訪問リハ</t>
    <rPh sb="0" eb="2">
      <t>ホウモン</t>
    </rPh>
    <phoneticPr fontId="2"/>
  </si>
  <si>
    <t>福祉用具貸与</t>
    <rPh sb="0" eb="4">
      <t>フクシヨウグ</t>
    </rPh>
    <rPh sb="4" eb="6">
      <t>タイヨ</t>
    </rPh>
    <phoneticPr fontId="2"/>
  </si>
  <si>
    <t>定期巡回随時対応型訪介訪看</t>
    <rPh sb="0" eb="2">
      <t>テイキ</t>
    </rPh>
    <rPh sb="2" eb="4">
      <t>ジュンカイ</t>
    </rPh>
    <rPh sb="4" eb="6">
      <t>ズイジ</t>
    </rPh>
    <rPh sb="6" eb="8">
      <t>タイオウ</t>
    </rPh>
    <rPh sb="8" eb="9">
      <t>ガタ</t>
    </rPh>
    <rPh sb="9" eb="10">
      <t>ホウ</t>
    </rPh>
    <rPh sb="10" eb="11">
      <t>カイ</t>
    </rPh>
    <rPh sb="11" eb="12">
      <t>ホウ</t>
    </rPh>
    <rPh sb="12" eb="13">
      <t>カン</t>
    </rPh>
    <phoneticPr fontId="2"/>
  </si>
  <si>
    <t>夜間対応型訪問介護</t>
    <rPh sb="0" eb="2">
      <t>ヤカン</t>
    </rPh>
    <rPh sb="2" eb="5">
      <t>タイオウガタ</t>
    </rPh>
    <rPh sb="5" eb="7">
      <t>ホウモン</t>
    </rPh>
    <rPh sb="7" eb="9">
      <t>カイゴ</t>
    </rPh>
    <phoneticPr fontId="2"/>
  </si>
  <si>
    <t>居宅介護支援事業所</t>
    <rPh sb="0" eb="2">
      <t>キョタク</t>
    </rPh>
    <rPh sb="2" eb="4">
      <t>カイゴ</t>
    </rPh>
    <rPh sb="4" eb="6">
      <t>シエン</t>
    </rPh>
    <rPh sb="6" eb="9">
      <t>ジギョウショ</t>
    </rPh>
    <phoneticPr fontId="2"/>
  </si>
  <si>
    <t>通所介護</t>
    <rPh sb="0" eb="2">
      <t>ツウショ</t>
    </rPh>
    <rPh sb="2" eb="4">
      <t>カイゴ</t>
    </rPh>
    <phoneticPr fontId="2"/>
  </si>
  <si>
    <t>通所リハ</t>
    <rPh sb="0" eb="2">
      <t>ツウショ</t>
    </rPh>
    <phoneticPr fontId="2"/>
  </si>
  <si>
    <t>地域密着型通所介護</t>
    <rPh sb="0" eb="2">
      <t>チイキ</t>
    </rPh>
    <rPh sb="2" eb="5">
      <t>ミッチャクガタ</t>
    </rPh>
    <rPh sb="5" eb="7">
      <t>ツウショ</t>
    </rPh>
    <rPh sb="7" eb="9">
      <t>カイゴ</t>
    </rPh>
    <phoneticPr fontId="2"/>
  </si>
  <si>
    <t>認知症対応型通所介護</t>
    <rPh sb="0" eb="2">
      <t>ニンチ</t>
    </rPh>
    <rPh sb="2" eb="3">
      <t>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</si>
  <si>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</si>
  <si>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複合型サービス</t>
    <rPh sb="0" eb="3">
      <t>フクゴウガタ</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</si>
  <si>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</si>
  <si>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</si>
  <si>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特定施設</t>
    <rPh sb="0" eb="2">
      <t>トクテイ</t>
    </rPh>
    <rPh sb="2" eb="4">
      <t>シセツ</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</si>
  <si>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</si>
  <si>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</si>
  <si>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</si>
  <si>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5">
      <t>リョウヨウガタ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</si>
  <si>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</si>
  <si>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2">
      <t>チイキ</t>
    </rPh>
    <rPh sb="2" eb="4">
      <t>ミッチャク</t>
    </rPh>
    <rPh sb="4" eb="5">
      <t>ガタ</t>
    </rPh>
    <rPh sb="5" eb="7">
      <t>カイゴ</t>
    </rPh>
    <rPh sb="7" eb="9">
      <t>ロウジン</t>
    </rPh>
    <rPh sb="9" eb="11">
      <t>フクシ</t>
    </rPh>
    <rPh sb="11" eb="13">
      <t>シセツ</t>
    </rPh>
    <phoneticPr fontId="2"/>
  </si>
  <si>
    <t>養護老人ホーム（特定除く。）</t>
    <rPh sb="0" eb="2">
      <t>ヨウゴ</t>
    </rPh>
    <rPh sb="2" eb="4">
      <t>ロウジン</t>
    </rPh>
    <rPh sb="8" eb="10">
      <t>トクテイ</t>
    </rPh>
    <rPh sb="10" eb="11">
      <t>ノゾ</t>
    </rPh>
    <phoneticPr fontId="2"/>
  </si>
  <si>
    <t>軽費老人ホーム（特定除く。）</t>
    <rPh sb="0" eb="2">
      <t>ケイヒ</t>
    </rPh>
    <rPh sb="2" eb="4">
      <t>ロウジン</t>
    </rPh>
    <rPh sb="8" eb="10">
      <t>トクテイ</t>
    </rPh>
    <rPh sb="10" eb="11">
      <t>ノゾ</t>
    </rPh>
    <phoneticPr fontId="2"/>
  </si>
  <si>
    <t>有料老人ホーム</t>
  </si>
  <si>
    <t>サービス付き高齢者向け住宅</t>
  </si>
  <si>
    <t>栃木県</t>
    <rPh sb="0" eb="3">
      <t>トチギケン</t>
    </rPh>
    <phoneticPr fontId="2"/>
  </si>
  <si>
    <t>宇都宮市塙田1-1-20</t>
    <rPh sb="0" eb="4">
      <t>ウツノミヤシ</t>
    </rPh>
    <rPh sb="4" eb="6">
      <t>ハナワダ</t>
    </rPh>
    <phoneticPr fontId="2"/>
  </si>
  <si>
    <t>知事</t>
    <rPh sb="0" eb="2">
      <t>チジ</t>
    </rPh>
    <phoneticPr fontId="2"/>
  </si>
  <si>
    <t>福田　富一</t>
    <rPh sb="0" eb="2">
      <t>フクダ</t>
    </rPh>
    <rPh sb="3" eb="5">
      <t>トミカズ</t>
    </rPh>
    <phoneticPr fontId="2"/>
  </si>
  <si>
    <t>028-623-3149</t>
    <phoneticPr fontId="2"/>
  </si>
  <si>
    <t>kaigohoken@pref.tochigi.lg.jp</t>
    <phoneticPr fontId="2"/>
  </si>
  <si>
    <t>足利銀行</t>
    <rPh sb="0" eb="2">
      <t>アシカガ</t>
    </rPh>
    <rPh sb="2" eb="4">
      <t>ギンコウ</t>
    </rPh>
    <phoneticPr fontId="2"/>
  </si>
  <si>
    <t>本店</t>
    <rPh sb="0" eb="2">
      <t>ホンテン</t>
    </rPh>
    <phoneticPr fontId="2"/>
  </si>
  <si>
    <t>ﾄﾁｷﾞｹﾝ</t>
    <phoneticPr fontId="2"/>
  </si>
  <si>
    <r>
      <t>申請施設</t>
    </r>
    <r>
      <rPr>
        <sz val="14"/>
        <rFont val="ＭＳ ゴシック"/>
        <family val="3"/>
        <charset val="128"/>
      </rPr>
      <t>等一覧表</t>
    </r>
    <rPh sb="2" eb="4">
      <t>シセツ</t>
    </rPh>
    <rPh sb="4" eb="5">
      <t>トウ</t>
    </rPh>
    <phoneticPr fontId="2"/>
  </si>
  <si>
    <t>とちぎ</t>
    <phoneticPr fontId="2"/>
  </si>
  <si>
    <t>○○　○○</t>
    <phoneticPr fontId="2"/>
  </si>
  <si>
    <t>法 人 番 号</t>
    <rPh sb="0" eb="1">
      <t>ホウ</t>
    </rPh>
    <rPh sb="2" eb="3">
      <t>ヒト</t>
    </rPh>
    <rPh sb="4" eb="5">
      <t>バン</t>
    </rPh>
    <rPh sb="6" eb="7">
      <t>ゴウ</t>
    </rPh>
    <phoneticPr fontId="7"/>
  </si>
  <si>
    <t>法人番号</t>
    <rPh sb="0" eb="2">
      <t>ホウジン</t>
    </rPh>
    <rPh sb="2" eb="4">
      <t>バンゴウ</t>
    </rPh>
    <phoneticPr fontId="2"/>
  </si>
  <si>
    <t>申請に係る施設等数※</t>
    <rPh sb="0" eb="2">
      <t>シンセイ</t>
    </rPh>
    <rPh sb="3" eb="4">
      <t>カカ</t>
    </rPh>
    <rPh sb="5" eb="7">
      <t>シセツ</t>
    </rPh>
    <rPh sb="7" eb="8">
      <t>トウ</t>
    </rPh>
    <rPh sb="8" eb="9">
      <t>スウ</t>
    </rPh>
    <phoneticPr fontId="7"/>
  </si>
  <si>
    <t>栃木県老人福祉施設協議会介護施設等物価高騰対策支援事業助成金
交付申請書（実績報告書兼請求書）</t>
    <rPh sb="0" eb="3">
      <t>トチギケン</t>
    </rPh>
    <rPh sb="3" eb="5">
      <t>ロウジン</t>
    </rPh>
    <rPh sb="5" eb="7">
      <t>フクシ</t>
    </rPh>
    <rPh sb="7" eb="9">
      <t>シセツ</t>
    </rPh>
    <rPh sb="9" eb="12">
      <t>キョウギカイ</t>
    </rPh>
    <rPh sb="12" eb="14">
      <t>カイゴ</t>
    </rPh>
    <rPh sb="14" eb="16">
      <t>シセツ</t>
    </rPh>
    <rPh sb="16" eb="17">
      <t>トウ</t>
    </rPh>
    <rPh sb="17" eb="19">
      <t>ブッカ</t>
    </rPh>
    <rPh sb="19" eb="21">
      <t>コウトウ</t>
    </rPh>
    <rPh sb="21" eb="23">
      <t>タイサク</t>
    </rPh>
    <rPh sb="23" eb="25">
      <t>シエン</t>
    </rPh>
    <rPh sb="25" eb="27">
      <t>ジギョウ</t>
    </rPh>
    <rPh sb="27" eb="30">
      <t>ジョセイキン</t>
    </rPh>
    <rPh sb="31" eb="32">
      <t>コウ</t>
    </rPh>
    <rPh sb="32" eb="33">
      <t>ツキ</t>
    </rPh>
    <rPh sb="33" eb="34">
      <t>サル</t>
    </rPh>
    <rPh sb="34" eb="35">
      <t>ショウ</t>
    </rPh>
    <rPh sb="35" eb="36">
      <t>ショ</t>
    </rPh>
    <rPh sb="37" eb="39">
      <t>ジッセキ</t>
    </rPh>
    <rPh sb="39" eb="42">
      <t>ホウコクショ</t>
    </rPh>
    <rPh sb="42" eb="43">
      <t>ケン</t>
    </rPh>
    <rPh sb="43" eb="46">
      <t>セイキュウショ</t>
    </rPh>
    <phoneticPr fontId="7"/>
  </si>
  <si>
    <t>　このことについて、栃木県老人福祉施設協議会介護施設等物価高騰対策支援事業助成金を下記のとおり交付されるよう、栃木県老人福祉施設協議会介護施設等物価高騰対策支援事業助成金交付要領第３条の規定により別紙を添えて申請及び実績を報告します。
　併せて、当該助成金を交付されるよう請求しますので、振込は下記振込先情報に記載の口座までお願いします。</t>
    <rPh sb="47" eb="49">
      <t>コウフ</t>
    </rPh>
    <rPh sb="89" eb="90">
      <t>ダイ</t>
    </rPh>
    <rPh sb="91" eb="92">
      <t>ジョウ</t>
    </rPh>
    <rPh sb="93" eb="95">
      <t>キテイ</t>
    </rPh>
    <rPh sb="98" eb="100">
      <t>ベッシ</t>
    </rPh>
    <rPh sb="101" eb="102">
      <t>ソ</t>
    </rPh>
    <rPh sb="104" eb="106">
      <t>シンセイ</t>
    </rPh>
    <rPh sb="106" eb="107">
      <t>オヨ</t>
    </rPh>
    <rPh sb="108" eb="110">
      <t>ジッセキ</t>
    </rPh>
    <rPh sb="111" eb="113">
      <t>ホウコク</t>
    </rPh>
    <rPh sb="119" eb="120">
      <t>アワ</t>
    </rPh>
    <rPh sb="123" eb="125">
      <t>トウガイ</t>
    </rPh>
    <rPh sb="125" eb="128">
      <t>ジョセイキン</t>
    </rPh>
    <rPh sb="129" eb="131">
      <t>コウフ</t>
    </rPh>
    <rPh sb="136" eb="138">
      <t>セイキュウ</t>
    </rPh>
    <phoneticPr fontId="7"/>
  </si>
  <si>
    <t>本年度において、物価高騰の影響による光熱費の支援を目的とした他の補助金等の交付を受けていないこと。</t>
    <rPh sb="8" eb="10">
      <t>ブッカ</t>
    </rPh>
    <rPh sb="18" eb="21">
      <t>コウネツヒ</t>
    </rPh>
    <rPh sb="21" eb="22">
      <t>ネンピ</t>
    </rPh>
    <phoneticPr fontId="7"/>
  </si>
  <si>
    <t>この支援金における収入及び支出等に係る証拠書類を５年間適切に整備保管すること。</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</si>
</sst>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施&quot;&quot;設&quot;&quot;・&quot;&quot;事&quot;&quot;業&quot;&quot;所&quot;"/>
    <numFmt numFmtId="178" formatCode="###0"/>
  </numFmts>
  <fonts count="38" x14ac:knownFonts="1">
    <font>
      <sz val="11"/>
      <color theme="1"/>
      <name val="ＭＳ ゴシック"/>
      <family val="2"/>
      <charset val="128"/>
    </font>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0.5"/>
      <name val="ＭＳ ゴシック"/>
      <family val="3"/>
      <charset val="128"/>
    </font>
    <font>
      <b/>
      <sz val="20"/>
      <name val="游ゴシック"/>
      <family val="3"/>
      <charset val="128"/>
      <scheme val="minor"/>
    </font>
    <font>
      <sz val="6"/>
      <name val="游ゴシック"/>
      <family val="3"/>
      <charset val="128"/>
      <scheme val="minor"/>
    </font>
    <font>
      <b/>
      <sz val="12"/>
      <color rgb="FFFF0000"/>
      <name val="游ゴシック"/>
      <family val="3"/>
      <charset val="128"/>
      <scheme val="minor"/>
    </font>
    <font>
      <u/>
      <sz val="11"/>
      <color theme="10"/>
      <name val="游ゴシック"/>
      <family val="2"/>
      <scheme val="minor"/>
    </font>
    <font>
      <b/>
      <sz val="14"/>
      <name val="游ゴシック"/>
      <family val="3"/>
      <charset val="128"/>
      <scheme val="minor"/>
    </font>
    <font>
      <b/>
      <sz val="12"/>
      <name val="ＭＳ ゴシック"/>
      <family val="3"/>
      <charset val="128"/>
    </font>
    <font>
      <sz val="14"/>
      <name val="ＭＳ 明朝"/>
      <family val="1"/>
      <charset val="128"/>
    </font>
    <font>
      <sz val="11"/>
      <color rgb="FFFF0000"/>
      <name val="ＭＳ ゴシック"/>
      <family val="2"/>
      <charset val="128"/>
    </font>
    <font>
      <sz val="14"/>
      <name val="ＭＳ ゴシック"/>
      <family val="3"/>
      <charset val="128"/>
    </font>
    <font>
      <sz val="12"/>
      <name val="ＭＳ 明朝"/>
      <family val="1"/>
      <charset val="128"/>
    </font>
    <font>
      <b/>
      <sz val="12"/>
      <name val="ＭＳ 明朝"/>
      <family val="1"/>
      <charset val="128"/>
    </font>
    <font>
      <sz val="11"/>
      <name val="ＭＳ ゴシック"/>
      <family val="2"/>
      <charset val="128"/>
    </font>
    <font>
      <sz val="14"/>
      <name val="游ゴシック"/>
      <family val="2"/>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sz val="14"/>
      <name val="游ゴシック"/>
      <family val="3"/>
      <charset val="128"/>
      <scheme val="minor"/>
    </font>
    <font>
      <sz val="20"/>
      <name val="ＭＳ ゴシック"/>
      <family val="3"/>
      <charset val="128"/>
    </font>
    <font>
      <sz val="11"/>
      <name val="ＭＳ 明朝"/>
      <family val="1"/>
      <charset val="128"/>
    </font>
    <font>
      <b/>
      <sz val="11"/>
      <name val="游ゴシック"/>
      <family val="3"/>
      <charset val="128"/>
      <scheme val="minor"/>
    </font>
    <font>
      <sz val="18"/>
      <name val="ＭＳ ゴシック"/>
      <family val="3"/>
      <charset val="128"/>
    </font>
    <font>
      <sz val="14"/>
      <name val="游ゴシック Light"/>
      <family val="3"/>
      <charset val="128"/>
      <scheme val="major"/>
    </font>
    <font>
      <b/>
      <sz val="14"/>
      <name val="ＭＳ 明朝"/>
      <family val="1"/>
      <charset val="128"/>
    </font>
    <font>
      <b/>
      <sz val="13"/>
      <name val="游ゴシック"/>
      <family val="3"/>
      <charset val="128"/>
      <scheme val="minor"/>
    </font>
    <font>
      <b/>
      <u val="double"/>
      <sz val="13"/>
      <name val="游ゴシック"/>
      <family val="3"/>
      <charset val="128"/>
      <scheme val="minor"/>
    </font>
    <font>
      <sz val="13"/>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sz val="14"/>
      <name val="ＭＳ ゴシック"/>
      <family val="2"/>
      <charset val="128"/>
    </font>
    <font>
      <b/>
      <sz val="12"/>
      <color theme="8"/>
      <name val="ＭＳ ゴシック"/>
      <family val="3"/>
      <charset val="128"/>
    </font>
    <font>
      <sz val="20"/>
      <name val="游ゴシック"/>
      <family val="2"/>
      <scheme val="minor"/>
    </font>
    <font>
      <sz val="18"/>
      <name val="ＭＳ ゴシック"/>
      <family val="2"/>
      <charset val="128"/>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auto="1"/>
      </left>
      <right/>
      <top style="thin">
        <color auto="1"/>
      </top>
      <bottom/>
      <diagonal/>
    </border>
    <border>
      <left style="thin">
        <color indexed="64"/>
      </left>
      <right style="hair">
        <color auto="1"/>
      </right>
      <top style="thin">
        <color indexed="64"/>
      </top>
      <bottom/>
      <diagonal/>
    </border>
    <border>
      <left style="hair">
        <color auto="1"/>
      </left>
      <right style="hair">
        <color auto="1"/>
      </right>
      <top style="thin">
        <color indexed="64"/>
      </top>
      <bottom/>
      <diagonal/>
    </border>
    <border>
      <left style="hair">
        <color auto="1"/>
      </left>
      <right style="thin">
        <color indexed="64"/>
      </right>
      <top style="thin">
        <color indexed="64"/>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s>
  <cellStyleXfs count="5">
    <xf numFmtId="0" fontId="0" fillId="0" borderId="0">
      <alignment vertical="center"/>
    </xf>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xf numFmtId="0" fontId="9" fillId="0" borderId="0" applyNumberFormat="0" applyFill="0" applyBorder="0" applyAlignment="0" applyProtection="0"/>
  </cellStyleXfs>
  <cellXfs count="159">
    <xf numFmtId="0" fontId="0" fillId="0" borderId="0" xfId="0">
      <alignment vertical="center"/>
    </xf>
    <xf numFmtId="0" fontId="0" fillId="0" borderId="0" xfId="0" applyAlignment="1">
      <alignment horizontal="center" vertical="center"/>
    </xf>
    <xf numFmtId="38" fontId="5" fillId="0" borderId="1" xfId="3" applyFont="1" applyBorder="1"/>
    <xf numFmtId="38" fontId="5" fillId="0" borderId="1" xfId="3" applyFont="1" applyFill="1" applyBorder="1" applyAlignment="1" applyProtection="1"/>
    <xf numFmtId="0" fontId="5" fillId="0" borderId="0" xfId="2" applyFont="1" applyAlignment="1">
      <alignment horizontal="right"/>
    </xf>
    <xf numFmtId="0" fontId="5" fillId="0" borderId="1" xfId="2" applyFont="1" applyBorder="1" applyAlignment="1">
      <alignment horizontal="left" vertical="center"/>
    </xf>
    <xf numFmtId="0" fontId="5" fillId="0" borderId="1" xfId="2" applyFont="1" applyBorder="1" applyAlignment="1">
      <alignment horizontal="left" vertical="center" wrapText="1"/>
    </xf>
    <xf numFmtId="0" fontId="5" fillId="0" borderId="0" xfId="2" applyFont="1" applyAlignment="1">
      <alignment horizontal="center"/>
    </xf>
    <xf numFmtId="38" fontId="5" fillId="0" borderId="1" xfId="1" applyFont="1" applyFill="1" applyBorder="1" applyAlignment="1" applyProtection="1">
      <alignment horizontal="right" vertical="center"/>
    </xf>
    <xf numFmtId="0" fontId="5" fillId="2" borderId="1" xfId="2" applyFont="1" applyFill="1" applyBorder="1" applyAlignment="1">
      <alignment horizontal="center"/>
    </xf>
    <xf numFmtId="0" fontId="8" fillId="0" borderId="0" xfId="0" applyFont="1" applyAlignment="1">
      <alignment horizontal="left" vertical="center" shrinkToFit="1"/>
    </xf>
    <xf numFmtId="0" fontId="0" fillId="0" borderId="0" xfId="0" applyAlignment="1">
      <alignment vertical="center" shrinkToFit="1"/>
    </xf>
    <xf numFmtId="0" fontId="13" fillId="0" borderId="0" xfId="0" applyFont="1">
      <alignment vertical="center"/>
    </xf>
    <xf numFmtId="0" fontId="15" fillId="0" borderId="0" xfId="0" applyFont="1" applyAlignment="1">
      <alignment horizontal="left" vertical="center"/>
    </xf>
    <xf numFmtId="0" fontId="16" fillId="0" borderId="0" xfId="0" applyFont="1" applyAlignment="1">
      <alignment horizontal="left" vertical="center" shrinkToFit="1"/>
    </xf>
    <xf numFmtId="0" fontId="17" fillId="0" borderId="0" xfId="0" applyFont="1" applyAlignment="1"/>
    <xf numFmtId="0" fontId="18" fillId="0" borderId="0" xfId="0" applyFont="1" applyAlignment="1">
      <alignment vertical="center" shrinkToFit="1"/>
    </xf>
    <xf numFmtId="0" fontId="19" fillId="0" borderId="0" xfId="0" applyFont="1" applyAlignment="1">
      <alignment horizontal="center"/>
    </xf>
    <xf numFmtId="0" fontId="20" fillId="0" borderId="0" xfId="0" applyFont="1" applyAlignment="1">
      <alignment horizontal="left"/>
    </xf>
    <xf numFmtId="0" fontId="21" fillId="0" borderId="0" xfId="0" applyFont="1" applyAlignment="1"/>
    <xf numFmtId="0" fontId="20" fillId="0" borderId="0" xfId="0" applyFont="1" applyAlignment="1">
      <alignment horizontal="center" vertical="center"/>
    </xf>
    <xf numFmtId="0" fontId="22" fillId="0" borderId="0" xfId="0" applyFont="1" applyAlignment="1">
      <alignment vertical="center" shrinkToFit="1"/>
    </xf>
    <xf numFmtId="0" fontId="22" fillId="0" borderId="0" xfId="0" applyFont="1">
      <alignment vertical="center"/>
    </xf>
    <xf numFmtId="176" fontId="17" fillId="0" borderId="0" xfId="0" applyNumberFormat="1" applyFont="1" applyAlignment="1"/>
    <xf numFmtId="0" fontId="20" fillId="0" borderId="0" xfId="0" applyFont="1" applyAlignment="1">
      <alignment horizontal="left" vertical="center" shrinkToFit="1"/>
    </xf>
    <xf numFmtId="0" fontId="22" fillId="0" borderId="0" xfId="0" applyFont="1" applyAlignment="1">
      <alignment horizontal="center" vertical="center" shrinkToFit="1"/>
    </xf>
    <xf numFmtId="0" fontId="12" fillId="0" borderId="0" xfId="0" applyFont="1">
      <alignment vertical="center"/>
    </xf>
    <xf numFmtId="0" fontId="12" fillId="0" borderId="0" xfId="0" applyFont="1" applyAlignment="1">
      <alignment vertical="center" shrinkToFit="1"/>
    </xf>
    <xf numFmtId="0" fontId="12" fillId="0" borderId="0" xfId="0" applyFont="1" applyAlignment="1">
      <alignment horizontal="center" vertical="center" shrinkToFit="1"/>
    </xf>
    <xf numFmtId="0" fontId="22" fillId="0" borderId="0" xfId="0" applyFont="1" applyAlignment="1">
      <alignment vertical="center" wrapText="1" shrinkToFit="1"/>
    </xf>
    <xf numFmtId="0" fontId="17" fillId="0" borderId="0" xfId="0" applyFont="1" applyAlignment="1">
      <alignment vertical="center" shrinkToFit="1"/>
    </xf>
    <xf numFmtId="0" fontId="20" fillId="0" borderId="0" xfId="0" applyFont="1" applyAlignment="1">
      <alignment horizontal="center"/>
    </xf>
    <xf numFmtId="0" fontId="25" fillId="0" borderId="0" xfId="0" applyFont="1" applyAlignment="1">
      <alignment horizontal="center" vertical="center"/>
    </xf>
    <xf numFmtId="0" fontId="20" fillId="0" borderId="7" xfId="0" applyFont="1" applyBorder="1" applyAlignment="1">
      <alignment horizontal="center" vertical="center"/>
    </xf>
    <xf numFmtId="0" fontId="20" fillId="0" borderId="0" xfId="0" applyFont="1" applyAlignment="1">
      <alignment horizontal="left" vertical="center"/>
    </xf>
    <xf numFmtId="0" fontId="12" fillId="0" borderId="0" xfId="0" applyFont="1" applyAlignment="1">
      <alignment horizontal="center" vertical="center"/>
    </xf>
    <xf numFmtId="0" fontId="18" fillId="0" borderId="0" xfId="0" applyFont="1" applyAlignment="1">
      <alignment horizontal="center" vertical="center" shrinkToFit="1"/>
    </xf>
    <xf numFmtId="0" fontId="14" fillId="0" borderId="0" xfId="0" applyFont="1" applyAlignment="1">
      <alignment horizontal="center" vertical="center" shrinkToFit="1"/>
    </xf>
    <xf numFmtId="0" fontId="10" fillId="0" borderId="0" xfId="0" applyFont="1" applyAlignment="1">
      <alignment horizontal="right" vertical="center" shrinkToFit="1"/>
    </xf>
    <xf numFmtId="0" fontId="25" fillId="0" borderId="0" xfId="0" applyFont="1" applyAlignment="1">
      <alignment horizontal="right"/>
    </xf>
    <xf numFmtId="0" fontId="10" fillId="0" borderId="0" xfId="0" applyFont="1" applyAlignment="1">
      <alignment horizontal="left" vertical="center" shrinkToFit="1"/>
    </xf>
    <xf numFmtId="0" fontId="25" fillId="0" borderId="0" xfId="0" applyFont="1" applyAlignment="1">
      <alignment horizontal="left"/>
    </xf>
    <xf numFmtId="0" fontId="17" fillId="0" borderId="0" xfId="0" applyFont="1" applyAlignment="1">
      <alignment horizontal="left" wrapText="1"/>
    </xf>
    <xf numFmtId="0" fontId="17" fillId="0" borderId="0" xfId="0" applyFont="1" applyAlignment="1">
      <alignment horizontal="left"/>
    </xf>
    <xf numFmtId="0" fontId="25" fillId="0" borderId="12" xfId="0" applyFont="1" applyBorder="1" applyAlignment="1">
      <alignment horizontal="left" vertical="center"/>
    </xf>
    <xf numFmtId="0" fontId="20" fillId="0" borderId="0" xfId="0" applyFont="1" applyAlignment="1" applyProtection="1">
      <alignment horizontal="left"/>
      <protection locked="0"/>
    </xf>
    <xf numFmtId="0" fontId="25" fillId="0" borderId="12" xfId="0" applyFont="1" applyBorder="1" applyAlignment="1">
      <alignment horizontal="left"/>
    </xf>
    <xf numFmtId="0" fontId="11" fillId="0" borderId="0" xfId="0" applyFont="1" applyAlignment="1">
      <alignment wrapText="1"/>
    </xf>
    <xf numFmtId="0" fontId="11" fillId="0" borderId="13" xfId="0" applyFont="1" applyBorder="1" applyAlignment="1">
      <alignment wrapText="1"/>
    </xf>
    <xf numFmtId="0" fontId="25" fillId="0" borderId="14" xfId="0" applyFont="1" applyBorder="1" applyAlignment="1">
      <alignment horizontal="left"/>
    </xf>
    <xf numFmtId="0" fontId="17" fillId="0" borderId="15" xfId="0" applyFont="1" applyBorder="1" applyAlignment="1">
      <alignment wrapText="1"/>
    </xf>
    <xf numFmtId="0" fontId="17" fillId="0" borderId="16" xfId="0" applyFont="1" applyBorder="1" applyAlignment="1">
      <alignment wrapText="1"/>
    </xf>
    <xf numFmtId="0" fontId="31" fillId="0" borderId="0" xfId="0" applyFont="1" applyAlignment="1"/>
    <xf numFmtId="0" fontId="29" fillId="0" borderId="0" xfId="0" applyFont="1" applyAlignment="1">
      <alignment vertical="top"/>
    </xf>
    <xf numFmtId="0" fontId="26" fillId="0" borderId="0" xfId="0" applyFont="1" applyAlignment="1">
      <alignment horizontal="center" vertical="center"/>
    </xf>
    <xf numFmtId="176" fontId="26" fillId="0" borderId="0" xfId="0" applyNumberFormat="1" applyFont="1" applyAlignment="1">
      <alignment horizontal="center" vertical="center" shrinkToFit="1"/>
    </xf>
    <xf numFmtId="0" fontId="26" fillId="0" borderId="0" xfId="0" applyFont="1" applyAlignment="1">
      <alignment horizontal="center" vertical="center" shrinkToFit="1"/>
    </xf>
    <xf numFmtId="0" fontId="17" fillId="0" borderId="0" xfId="0" applyFont="1" applyAlignment="1">
      <alignment wrapText="1"/>
    </xf>
    <xf numFmtId="0" fontId="17" fillId="0" borderId="0" xfId="0" applyFont="1">
      <alignment vertical="center"/>
    </xf>
    <xf numFmtId="0" fontId="21" fillId="0" borderId="3" xfId="0" applyFont="1" applyBorder="1" applyAlignment="1">
      <alignment horizontal="left" vertical="center"/>
    </xf>
    <xf numFmtId="0" fontId="17" fillId="0" borderId="3" xfId="0" applyFont="1" applyBorder="1" applyAlignment="1">
      <alignment horizontal="left" vertical="center"/>
    </xf>
    <xf numFmtId="0" fontId="24" fillId="0" borderId="1" xfId="0" applyFont="1" applyBorder="1" applyAlignment="1">
      <alignment horizontal="center" vertical="center"/>
    </xf>
    <xf numFmtId="0" fontId="24" fillId="0" borderId="1" xfId="0" applyFont="1" applyBorder="1" applyAlignment="1">
      <alignment horizontal="center" vertical="center" shrinkToFit="1"/>
    </xf>
    <xf numFmtId="0" fontId="24" fillId="0" borderId="4" xfId="0" applyFont="1" applyBorder="1" applyAlignment="1">
      <alignment horizontal="center" vertical="center"/>
    </xf>
    <xf numFmtId="176" fontId="24" fillId="0" borderId="4" xfId="0" applyNumberFormat="1" applyFont="1" applyBorder="1" applyAlignment="1">
      <alignment horizontal="right" vertical="center"/>
    </xf>
    <xf numFmtId="176" fontId="24" fillId="0" borderId="1" xfId="0" applyNumberFormat="1" applyFont="1" applyBorder="1" applyAlignment="1">
      <alignment horizontal="right" vertical="center"/>
    </xf>
    <xf numFmtId="0" fontId="32" fillId="0" borderId="0" xfId="0" applyFont="1" applyAlignment="1">
      <alignment horizontal="left" vertical="center"/>
    </xf>
    <xf numFmtId="0" fontId="24" fillId="3" borderId="1" xfId="0" applyFont="1" applyFill="1" applyBorder="1" applyAlignment="1" applyProtection="1">
      <alignment horizontal="left" vertical="center" indent="1" shrinkToFit="1"/>
      <protection locked="0"/>
    </xf>
    <xf numFmtId="178" fontId="24" fillId="3" borderId="1" xfId="0" applyNumberFormat="1" applyFont="1" applyFill="1" applyBorder="1" applyAlignment="1" applyProtection="1">
      <alignment horizontal="center" vertical="center"/>
      <protection locked="0"/>
    </xf>
    <xf numFmtId="38" fontId="5" fillId="0" borderId="1" xfId="1" applyFont="1" applyFill="1" applyBorder="1" applyAlignment="1" applyProtection="1">
      <alignment horizontal="right" vertical="center" wrapText="1"/>
    </xf>
    <xf numFmtId="0" fontId="5" fillId="0" borderId="0" xfId="2" applyFont="1"/>
    <xf numFmtId="38" fontId="5" fillId="2" borderId="1" xfId="3" applyFont="1" applyFill="1" applyBorder="1" applyAlignment="1">
      <alignment horizontal="center"/>
    </xf>
    <xf numFmtId="38" fontId="5" fillId="0" borderId="0" xfId="1" applyFont="1" applyAlignment="1"/>
    <xf numFmtId="0" fontId="17" fillId="0" borderId="0" xfId="0" applyFont="1" applyAlignment="1">
      <alignment horizontal="center" vertical="center" wrapText="1"/>
    </xf>
    <xf numFmtId="178" fontId="24" fillId="4" borderId="1" xfId="0" applyNumberFormat="1" applyFont="1" applyFill="1" applyBorder="1" applyAlignment="1" applyProtection="1">
      <alignment horizontal="center" vertical="center"/>
      <protection locked="0"/>
    </xf>
    <xf numFmtId="0" fontId="24" fillId="4" borderId="1" xfId="0" applyFont="1" applyFill="1" applyBorder="1" applyAlignment="1" applyProtection="1">
      <alignment horizontal="left" vertical="center" indent="1" shrinkToFit="1"/>
      <protection locked="0"/>
    </xf>
    <xf numFmtId="0" fontId="37" fillId="4" borderId="30" xfId="0" applyFont="1" applyFill="1" applyBorder="1" applyAlignment="1" applyProtection="1">
      <alignment horizontal="center" vertical="center" shrinkToFit="1"/>
      <protection locked="0"/>
    </xf>
    <xf numFmtId="0" fontId="37" fillId="4" borderId="31" xfId="0" applyFont="1" applyFill="1" applyBorder="1" applyAlignment="1" applyProtection="1">
      <alignment horizontal="center" vertical="center" shrinkToFit="1"/>
      <protection locked="0"/>
    </xf>
    <xf numFmtId="0" fontId="37" fillId="4" borderId="32" xfId="0" applyFont="1" applyFill="1" applyBorder="1" applyAlignment="1" applyProtection="1">
      <alignment horizontal="center" vertical="center" shrinkToFit="1"/>
      <protection locked="0"/>
    </xf>
    <xf numFmtId="0" fontId="26" fillId="4" borderId="17" xfId="0" applyFont="1" applyFill="1" applyBorder="1" applyAlignment="1" applyProtection="1">
      <alignment horizontal="center" vertical="center"/>
      <protection locked="0"/>
    </xf>
    <xf numFmtId="0" fontId="26" fillId="4" borderId="18" xfId="0" applyFont="1" applyFill="1" applyBorder="1" applyAlignment="1" applyProtection="1">
      <alignment horizontal="center" vertical="center"/>
      <protection locked="0"/>
    </xf>
    <xf numFmtId="0" fontId="26" fillId="4" borderId="19" xfId="0" applyFont="1" applyFill="1" applyBorder="1" applyAlignment="1" applyProtection="1">
      <alignment horizontal="center" vertical="center"/>
      <protection locked="0"/>
    </xf>
    <xf numFmtId="0" fontId="26" fillId="4" borderId="21" xfId="0" applyFont="1" applyFill="1" applyBorder="1" applyAlignment="1" applyProtection="1">
      <alignment horizontal="center" vertical="center" shrinkToFit="1"/>
      <protection locked="0"/>
    </xf>
    <xf numFmtId="0" fontId="26" fillId="4" borderId="22" xfId="0" applyFont="1" applyFill="1" applyBorder="1" applyAlignment="1" applyProtection="1">
      <alignment horizontal="center" vertical="center" shrinkToFit="1"/>
      <protection locked="0"/>
    </xf>
    <xf numFmtId="0" fontId="26" fillId="4" borderId="23" xfId="0" applyFont="1" applyFill="1" applyBorder="1" applyAlignment="1" applyProtection="1">
      <alignment horizontal="center" vertical="center" shrinkToFit="1"/>
      <protection locked="0"/>
    </xf>
    <xf numFmtId="0" fontId="6" fillId="0" borderId="0" xfId="0" applyFont="1" applyAlignment="1">
      <alignment horizontal="center" vertical="center" shrinkToFit="1"/>
    </xf>
    <xf numFmtId="0" fontId="23" fillId="0" borderId="0" xfId="0" applyFont="1" applyAlignment="1">
      <alignment horizontal="center" vertical="center" wrapText="1" shrinkToFit="1"/>
    </xf>
    <xf numFmtId="0" fontId="23" fillId="0" borderId="0" xfId="0" applyFont="1" applyAlignment="1">
      <alignment horizontal="center" vertical="center" shrinkToFit="1"/>
    </xf>
    <xf numFmtId="0" fontId="12" fillId="0" borderId="0" xfId="0" applyFont="1" applyAlignment="1">
      <alignment horizontal="center" vertical="center" shrinkToFit="1"/>
    </xf>
    <xf numFmtId="0" fontId="12" fillId="0" borderId="0" xfId="0" applyFont="1" applyAlignment="1">
      <alignment vertical="center" shrinkToFit="1"/>
    </xf>
    <xf numFmtId="0" fontId="12" fillId="0" borderId="0" xfId="0" applyFont="1" applyAlignment="1" applyProtection="1">
      <alignment horizontal="center" vertical="center" shrinkToFit="1"/>
      <protection locked="0"/>
    </xf>
    <xf numFmtId="0" fontId="12" fillId="4" borderId="0" xfId="0" applyFont="1" applyFill="1" applyAlignment="1" applyProtection="1">
      <alignment horizontal="center" vertical="center" shrinkToFit="1"/>
      <protection locked="0"/>
    </xf>
    <xf numFmtId="0" fontId="12" fillId="4" borderId="0" xfId="0" applyFont="1" applyFill="1" applyAlignment="1" applyProtection="1">
      <alignment vertical="center" shrinkToFit="1"/>
      <protection locked="0"/>
    </xf>
    <xf numFmtId="0" fontId="12" fillId="0" borderId="1" xfId="0" applyFont="1" applyBorder="1" applyAlignment="1">
      <alignment horizontal="center" vertical="center" shrinkToFit="1"/>
    </xf>
    <xf numFmtId="0" fontId="12" fillId="4" borderId="1" xfId="0" applyFont="1" applyFill="1" applyBorder="1" applyAlignment="1" applyProtection="1">
      <alignment horizontal="center" vertical="center" shrinkToFit="1"/>
      <protection locked="0"/>
    </xf>
    <xf numFmtId="0" fontId="12" fillId="4" borderId="1" xfId="0" applyFont="1" applyFill="1" applyBorder="1" applyAlignment="1" applyProtection="1">
      <alignment horizontal="left" vertical="center" indent="1" shrinkToFit="1"/>
      <protection locked="0"/>
    </xf>
    <xf numFmtId="0" fontId="15" fillId="0" borderId="1" xfId="0" applyFont="1" applyBorder="1" applyAlignment="1">
      <alignment horizontal="center" vertical="center" wrapText="1" shrinkToFit="1"/>
    </xf>
    <xf numFmtId="0" fontId="15" fillId="0" borderId="1" xfId="0" applyFont="1" applyBorder="1" applyAlignment="1">
      <alignment horizontal="center" vertical="center" shrinkToFit="1"/>
    </xf>
    <xf numFmtId="0" fontId="14" fillId="4" borderId="1" xfId="4" applyFont="1" applyFill="1" applyBorder="1" applyAlignment="1" applyProtection="1">
      <alignment horizontal="left" vertical="center" indent="1" shrinkToFit="1"/>
      <protection locked="0"/>
    </xf>
    <xf numFmtId="0" fontId="14" fillId="4" borderId="1" xfId="0" applyFont="1" applyFill="1" applyBorder="1" applyAlignment="1" applyProtection="1">
      <alignment horizontal="left" vertical="center" indent="1" shrinkToFit="1"/>
      <protection locked="0"/>
    </xf>
    <xf numFmtId="0" fontId="12" fillId="0" borderId="0" xfId="0" applyFont="1" applyAlignment="1">
      <alignment vertical="center" wrapText="1" shrinkToFit="1"/>
    </xf>
    <xf numFmtId="0" fontId="24" fillId="0" borderId="0" xfId="0" applyFont="1" applyAlignment="1">
      <alignment vertical="center" wrapText="1" shrinkToFit="1"/>
    </xf>
    <xf numFmtId="0" fontId="24" fillId="0" borderId="0" xfId="0" applyFont="1" applyAlignment="1">
      <alignment wrapText="1"/>
    </xf>
    <xf numFmtId="0" fontId="12" fillId="4" borderId="1" xfId="0" applyFont="1" applyFill="1" applyBorder="1" applyAlignment="1" applyProtection="1">
      <alignment horizontal="left" vertical="center" wrapText="1" indent="1" shrinkToFit="1"/>
      <protection locked="0"/>
    </xf>
    <xf numFmtId="0" fontId="11" fillId="0" borderId="0" xfId="0" applyFont="1" applyAlignment="1">
      <alignment horizontal="left" vertical="center" wrapText="1"/>
    </xf>
    <xf numFmtId="0" fontId="11" fillId="0" borderId="0" xfId="0" applyFont="1">
      <alignment vertical="center"/>
    </xf>
    <xf numFmtId="0" fontId="11" fillId="0" borderId="13" xfId="0" applyFont="1" applyBorder="1">
      <alignment vertical="center"/>
    </xf>
    <xf numFmtId="0" fontId="26" fillId="0" borderId="8" xfId="0" applyFont="1" applyBorder="1" applyAlignment="1">
      <alignment horizontal="center" vertical="center"/>
    </xf>
    <xf numFmtId="177" fontId="23" fillId="0" borderId="8" xfId="0" applyNumberFormat="1" applyFont="1" applyBorder="1" applyAlignment="1">
      <alignment horizontal="center" vertical="center" shrinkToFit="1"/>
    </xf>
    <xf numFmtId="177" fontId="36" fillId="0" borderId="8" xfId="0" applyNumberFormat="1" applyFont="1" applyBorder="1" applyAlignment="1">
      <alignment horizontal="center" vertical="center"/>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26" fillId="4" borderId="28" xfId="0" applyFont="1" applyFill="1" applyBorder="1" applyAlignment="1" applyProtection="1">
      <alignment horizontal="left" vertical="center" shrinkToFit="1"/>
      <protection locked="0"/>
    </xf>
    <xf numFmtId="0" fontId="26" fillId="4" borderId="26" xfId="0" applyFont="1" applyFill="1" applyBorder="1" applyAlignment="1" applyProtection="1">
      <alignment horizontal="left" vertical="center" shrinkToFit="1"/>
      <protection locked="0"/>
    </xf>
    <xf numFmtId="0" fontId="26" fillId="4" borderId="29" xfId="0" applyFont="1" applyFill="1" applyBorder="1" applyAlignment="1" applyProtection="1">
      <alignment horizontal="left" vertical="center" shrinkToFit="1"/>
      <protection locked="0"/>
    </xf>
    <xf numFmtId="176" fontId="23" fillId="0" borderId="8" xfId="0" applyNumberFormat="1" applyFont="1" applyBorder="1" applyAlignment="1">
      <alignment horizontal="center" vertical="center" shrinkToFit="1"/>
    </xf>
    <xf numFmtId="0" fontId="23" fillId="0" borderId="8" xfId="0" applyFont="1" applyBorder="1" applyAlignment="1">
      <alignment horizontal="center" vertical="center" shrinkToFi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0" xfId="0" applyFont="1" applyAlignment="1">
      <alignment horizontal="left" vertical="center" wrapText="1"/>
    </xf>
    <xf numFmtId="0" fontId="10" fillId="0" borderId="13" xfId="0" applyFont="1" applyBorder="1" applyAlignment="1">
      <alignment horizontal="left" vertical="center" wrapText="1"/>
    </xf>
    <xf numFmtId="0" fontId="11" fillId="0" borderId="0" xfId="0" applyFont="1" applyAlignment="1">
      <alignment vertical="center" wrapText="1"/>
    </xf>
    <xf numFmtId="0" fontId="11" fillId="0" borderId="13" xfId="0" applyFont="1" applyBorder="1" applyAlignment="1">
      <alignment vertical="center" wrapText="1"/>
    </xf>
    <xf numFmtId="0" fontId="26" fillId="4" borderId="4" xfId="0" applyFont="1" applyFill="1" applyBorder="1" applyAlignment="1" applyProtection="1">
      <alignment horizontal="center" vertical="center"/>
      <protection locked="0"/>
    </xf>
    <xf numFmtId="0" fontId="26" fillId="4" borderId="6" xfId="0" applyFont="1" applyFill="1" applyBorder="1" applyAlignment="1" applyProtection="1">
      <alignment horizontal="center" vertical="center"/>
      <protection locked="0"/>
    </xf>
    <xf numFmtId="0" fontId="12" fillId="0" borderId="4" xfId="0" applyFont="1" applyBorder="1">
      <alignment vertical="center"/>
    </xf>
    <xf numFmtId="0" fontId="12" fillId="0" borderId="5" xfId="0" applyFont="1" applyBorder="1">
      <alignment vertical="center"/>
    </xf>
    <xf numFmtId="0" fontId="12" fillId="0" borderId="6" xfId="0" applyFont="1" applyBorder="1">
      <alignment vertical="center"/>
    </xf>
    <xf numFmtId="0" fontId="29" fillId="0" borderId="2" xfId="0" applyFont="1" applyBorder="1" applyAlignment="1">
      <alignment horizontal="left" vertical="center"/>
    </xf>
    <xf numFmtId="0" fontId="29" fillId="0" borderId="0" xfId="0" applyFont="1" applyAlignment="1">
      <alignment horizontal="left" vertical="center"/>
    </xf>
    <xf numFmtId="0" fontId="32" fillId="0" borderId="3" xfId="0" applyFont="1" applyBorder="1" applyAlignment="1">
      <alignment horizontal="left" shrinkToFit="1"/>
    </xf>
    <xf numFmtId="0" fontId="12" fillId="0" borderId="4" xfId="0" applyFont="1" applyBorder="1" applyAlignment="1">
      <alignment horizontal="center" vertical="center" textRotation="255" shrinkToFit="1"/>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27" fillId="0" borderId="5" xfId="0" applyFont="1" applyBorder="1" applyAlignment="1">
      <alignment vertical="center" shrinkToFit="1"/>
    </xf>
    <xf numFmtId="0" fontId="27" fillId="0" borderId="5" xfId="0" applyFont="1" applyBorder="1">
      <alignment vertical="center"/>
    </xf>
    <xf numFmtId="0" fontId="27" fillId="0" borderId="6" xfId="0" applyFont="1" applyBorder="1">
      <alignment vertical="center"/>
    </xf>
    <xf numFmtId="0" fontId="12" fillId="0" borderId="1" xfId="0" applyFont="1" applyBorder="1" applyAlignment="1">
      <alignment vertical="center" shrinkToFit="1"/>
    </xf>
    <xf numFmtId="0" fontId="12" fillId="0" borderId="5" xfId="0" applyFont="1" applyBorder="1" applyAlignment="1">
      <alignment vertical="center" shrinkToFi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26" fillId="4" borderId="4" xfId="0" applyFont="1" applyFill="1" applyBorder="1" applyAlignment="1" applyProtection="1">
      <alignment horizontal="left" vertical="center" shrinkToFit="1"/>
      <protection locked="0"/>
    </xf>
    <xf numFmtId="0" fontId="26" fillId="4" borderId="5" xfId="0" applyFont="1" applyFill="1" applyBorder="1" applyAlignment="1" applyProtection="1">
      <alignment horizontal="left" vertical="center" shrinkToFit="1"/>
      <protection locked="0"/>
    </xf>
    <xf numFmtId="0" fontId="26" fillId="4" borderId="6" xfId="0" applyFont="1" applyFill="1" applyBorder="1" applyAlignment="1" applyProtection="1">
      <alignment horizontal="left" vertical="center" shrinkToFit="1"/>
      <protection locked="0"/>
    </xf>
    <xf numFmtId="0" fontId="26" fillId="4" borderId="4" xfId="0" applyFont="1" applyFill="1" applyBorder="1" applyAlignment="1" applyProtection="1">
      <alignment vertical="center" shrinkToFit="1"/>
      <protection locked="0"/>
    </xf>
    <xf numFmtId="0" fontId="26" fillId="4" borderId="5" xfId="0" applyFont="1" applyFill="1" applyBorder="1" applyAlignment="1" applyProtection="1">
      <alignment vertical="center" shrinkToFit="1"/>
      <protection locked="0"/>
    </xf>
    <xf numFmtId="0" fontId="26" fillId="4" borderId="6" xfId="0" applyFont="1" applyFill="1" applyBorder="1" applyAlignment="1" applyProtection="1">
      <alignment vertical="center" shrinkToFit="1"/>
      <protection locked="0"/>
    </xf>
    <xf numFmtId="0" fontId="12" fillId="0" borderId="20" xfId="0" applyFont="1" applyBorder="1" applyAlignment="1">
      <alignment horizontal="center" vertical="center"/>
    </xf>
    <xf numFmtId="0" fontId="12" fillId="0" borderId="2" xfId="0" applyFont="1" applyBorder="1" applyAlignment="1">
      <alignment horizontal="center" vertical="center"/>
    </xf>
    <xf numFmtId="0" fontId="14" fillId="0" borderId="20" xfId="0" applyFont="1" applyBorder="1" applyAlignment="1">
      <alignment vertical="center" shrinkToFit="1"/>
    </xf>
    <xf numFmtId="0" fontId="14" fillId="0" borderId="2" xfId="0" applyFont="1" applyBorder="1">
      <alignment vertical="center"/>
    </xf>
    <xf numFmtId="0" fontId="14" fillId="0" borderId="24" xfId="0" applyFont="1" applyBorder="1">
      <alignment vertical="center"/>
    </xf>
    <xf numFmtId="0" fontId="34" fillId="0" borderId="3" xfId="0" applyFont="1" applyBorder="1" applyAlignment="1">
      <alignment horizontal="center" vertical="center" shrinkToFit="1"/>
    </xf>
    <xf numFmtId="0" fontId="17" fillId="0" borderId="0" xfId="0" applyFont="1" applyAlignment="1">
      <alignment horizontal="left" vertical="center"/>
    </xf>
  </cellXfs>
  <cellStyles count="5">
    <cellStyle name="ハイパーリンク" xfId="4" builtinId="8"/>
    <cellStyle name="桁区切り" xfId="1" builtinId="6"/>
    <cellStyle name="桁区切り 2" xfId="3" xr:uid="{00000000-0005-0000-0000-000002000000}"/>
    <cellStyle name="標準" xfId="0" builtinId="0"/>
    <cellStyle name="標準 2" xfId="2"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checked="Checked" fmlaLink="$AL$31" lockText="1" noThreeD="1"/>
</file>

<file path=xl/ctrlProps/ctrlProp2.xml><?xml version="1.0" encoding="utf-8"?>
<formControlPr xmlns="http://schemas.microsoft.com/office/spreadsheetml/2009/9/main" objectType="CheckBox" checked="Checked" fmlaLink="$AL$33" lockText="1" noThreeD="1"/>
</file>

<file path=xl/ctrlProps/ctrlProp3.xml><?xml version="1.0" encoding="utf-8"?>
<formControlPr xmlns="http://schemas.microsoft.com/office/spreadsheetml/2009/9/main" objectType="CheckBox" checked="Checked" fmlaLink="$AL$35" lockText="1" noThreeD="1"/>
</file>

<file path=xl/ctrlProps/ctrlProp4.xml><?xml version="1.0" encoding="utf-8"?>
<formControlPr xmlns="http://schemas.microsoft.com/office/spreadsheetml/2009/9/main" objectType="CheckBox" checked="Checked" fmlaLink="$AL$37" lockText="1" noThreeD="1"/>
</file>

<file path=xl/ctrlProps/ctrlProp5.xml><?xml version="1.0" encoding="utf-8"?>
<formControlPr xmlns="http://schemas.microsoft.com/office/spreadsheetml/2009/9/main" objectType="CheckBox" checked="Checked" fmlaLink="$AL$33" lockText="1" noThreeD="1"/>
</file>

<file path=xl/ctrlProps/ctrlProp6.xml><?xml version="1.0" encoding="utf-8"?>
<formControlPr xmlns="http://schemas.microsoft.com/office/spreadsheetml/2009/9/main" objectType="CheckBox" checked="Checked" fmlaLink="$AL$3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30</xdr:row>
          <xdr:rowOff>22860</xdr:rowOff>
        </xdr:from>
        <xdr:to>
          <xdr:col>3</xdr:col>
          <xdr:colOff>171450</xdr:colOff>
          <xdr:row>32</xdr:row>
          <xdr:rowOff>19262</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7620</xdr:rowOff>
        </xdr:from>
        <xdr:to>
          <xdr:col>3</xdr:col>
          <xdr:colOff>169545</xdr:colOff>
          <xdr:row>34</xdr:row>
          <xdr:rowOff>19261</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7620</xdr:rowOff>
        </xdr:from>
        <xdr:to>
          <xdr:col>3</xdr:col>
          <xdr:colOff>169545</xdr:colOff>
          <xdr:row>35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36</xdr:row>
          <xdr:rowOff>7620</xdr:rowOff>
        </xdr:from>
        <xdr:to>
          <xdr:col>3</xdr:col>
          <xdr:colOff>169545</xdr:colOff>
          <xdr:row>37</xdr:row>
          <xdr:rowOff>93345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32</xdr:row>
          <xdr:rowOff>7620</xdr:rowOff>
        </xdr:from>
        <xdr:to>
          <xdr:col>3</xdr:col>
          <xdr:colOff>169545</xdr:colOff>
          <xdr:row>34</xdr:row>
          <xdr:rowOff>19261</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34</xdr:row>
          <xdr:rowOff>7620</xdr:rowOff>
        </xdr:from>
        <xdr:to>
          <xdr:col>3</xdr:col>
          <xdr:colOff>169545</xdr:colOff>
          <xdr:row>35</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row r="3">
          <cell r="AH3">
            <v>0</v>
          </cell>
        </row>
      </sheetData>
      <sheetData sheetId="5" refreshError="1"/>
      <sheetData sheetId="6" refreshError="1"/>
      <sheetData sheetId="7">
        <row r="3">
          <cell r="A3" t="str">
            <v>訪問介護</v>
          </cell>
        </row>
        <row r="4">
          <cell r="A4" t="str">
            <v>定期巡回・随時対応型訪問介護看護</v>
          </cell>
        </row>
        <row r="5">
          <cell r="A5" t="str">
            <v>夜間対応型訪問介護</v>
          </cell>
        </row>
        <row r="6">
          <cell r="A6" t="str">
            <v>訪問看護</v>
          </cell>
        </row>
        <row r="7">
          <cell r="A7" t="str">
            <v>居宅介護支援</v>
          </cell>
        </row>
      </sheetData>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workbookViewId="0">
      <selection activeCell="J20" sqref="J20"/>
    </sheetView>
  </sheetViews>
  <sheetFormatPr defaultColWidth="9" defaultRowHeight="13.2" x14ac:dyDescent="0.2"/>
  <cols>
    <col min="1" max="1" width="3.33203125" style="70" customWidth="1"/>
    <col min="2" max="2" width="33.44140625" style="70" customWidth="1"/>
    <col min="3" max="3" width="10.21875" style="7" bestFit="1" customWidth="1"/>
    <col min="4" max="16384" width="9" style="70"/>
  </cols>
  <sheetData>
    <row r="1" spans="2:4" x14ac:dyDescent="0.2">
      <c r="B1" s="9" t="s">
        <v>2</v>
      </c>
      <c r="C1" s="9" t="s">
        <v>1</v>
      </c>
      <c r="D1" s="71" t="s">
        <v>0</v>
      </c>
    </row>
    <row r="2" spans="2:4" x14ac:dyDescent="0.2">
      <c r="B2" s="5" t="s">
        <v>64</v>
      </c>
      <c r="C2" s="8">
        <v>50000</v>
      </c>
      <c r="D2" s="3">
        <v>380</v>
      </c>
    </row>
    <row r="3" spans="2:4" x14ac:dyDescent="0.2">
      <c r="B3" s="5" t="s">
        <v>65</v>
      </c>
      <c r="C3" s="8">
        <v>50000</v>
      </c>
      <c r="D3" s="2">
        <v>21</v>
      </c>
    </row>
    <row r="4" spans="2:4" x14ac:dyDescent="0.2">
      <c r="B4" s="5" t="s">
        <v>66</v>
      </c>
      <c r="C4" s="8">
        <v>50000</v>
      </c>
      <c r="D4" s="2">
        <v>14</v>
      </c>
    </row>
    <row r="5" spans="2:4" x14ac:dyDescent="0.2">
      <c r="B5" s="5" t="s">
        <v>67</v>
      </c>
      <c r="C5" s="8">
        <v>50000</v>
      </c>
      <c r="D5" s="2">
        <v>124</v>
      </c>
    </row>
    <row r="6" spans="2:4" x14ac:dyDescent="0.2">
      <c r="B6" s="6" t="s">
        <v>68</v>
      </c>
      <c r="C6" s="8">
        <v>50000</v>
      </c>
      <c r="D6" s="2">
        <v>11</v>
      </c>
    </row>
    <row r="7" spans="2:4" x14ac:dyDescent="0.2">
      <c r="B7" s="6" t="s">
        <v>69</v>
      </c>
      <c r="C7" s="8">
        <v>50000</v>
      </c>
      <c r="D7" s="2">
        <v>1</v>
      </c>
    </row>
    <row r="8" spans="2:4" x14ac:dyDescent="0.2">
      <c r="B8" s="6" t="s">
        <v>70</v>
      </c>
      <c r="C8" s="8">
        <v>50000</v>
      </c>
      <c r="D8" s="2">
        <v>552</v>
      </c>
    </row>
    <row r="9" spans="2:4" x14ac:dyDescent="0.2">
      <c r="B9" s="6" t="s">
        <v>71</v>
      </c>
      <c r="C9" s="8">
        <v>150000</v>
      </c>
      <c r="D9" s="2">
        <v>458</v>
      </c>
    </row>
    <row r="10" spans="2:4" x14ac:dyDescent="0.2">
      <c r="B10" s="6" t="s">
        <v>72</v>
      </c>
      <c r="C10" s="8">
        <v>150000</v>
      </c>
      <c r="D10" s="2">
        <v>62</v>
      </c>
    </row>
    <row r="11" spans="2:4" x14ac:dyDescent="0.2">
      <c r="B11" s="6" t="s">
        <v>73</v>
      </c>
      <c r="C11" s="8">
        <v>150000</v>
      </c>
      <c r="D11" s="2">
        <v>296</v>
      </c>
    </row>
    <row r="12" spans="2:4" x14ac:dyDescent="0.2">
      <c r="B12" s="6" t="s">
        <v>74</v>
      </c>
      <c r="C12" s="8">
        <v>150000</v>
      </c>
      <c r="D12" s="2">
        <v>48</v>
      </c>
    </row>
    <row r="13" spans="2:4" x14ac:dyDescent="0.2">
      <c r="B13" s="6" t="s">
        <v>75</v>
      </c>
      <c r="C13" s="8">
        <v>150000</v>
      </c>
      <c r="D13" s="2">
        <v>103</v>
      </c>
    </row>
    <row r="14" spans="2:4" x14ac:dyDescent="0.2">
      <c r="B14" s="6" t="s">
        <v>76</v>
      </c>
      <c r="C14" s="8">
        <v>150000</v>
      </c>
      <c r="D14" s="2">
        <v>8</v>
      </c>
    </row>
    <row r="15" spans="2:4" x14ac:dyDescent="0.2">
      <c r="B15" s="6" t="s">
        <v>77</v>
      </c>
      <c r="C15" s="8">
        <v>50000</v>
      </c>
      <c r="D15" s="2">
        <v>242</v>
      </c>
    </row>
    <row r="16" spans="2:4" x14ac:dyDescent="0.2">
      <c r="B16" s="6" t="s">
        <v>78</v>
      </c>
      <c r="C16" s="8">
        <v>50000</v>
      </c>
      <c r="D16" s="2">
        <v>70</v>
      </c>
    </row>
    <row r="17" spans="2:4" x14ac:dyDescent="0.2">
      <c r="B17" s="6" t="s">
        <v>79</v>
      </c>
      <c r="C17" s="8">
        <v>300000</v>
      </c>
      <c r="D17" s="2">
        <v>71</v>
      </c>
    </row>
    <row r="18" spans="2:4" x14ac:dyDescent="0.2">
      <c r="B18" s="6" t="s">
        <v>80</v>
      </c>
      <c r="C18" s="8">
        <v>300000</v>
      </c>
      <c r="D18" s="2">
        <v>145</v>
      </c>
    </row>
    <row r="19" spans="2:4" x14ac:dyDescent="0.2">
      <c r="B19" s="6" t="s">
        <v>81</v>
      </c>
      <c r="C19" s="8">
        <v>300000</v>
      </c>
      <c r="D19" s="2">
        <v>64</v>
      </c>
    </row>
    <row r="20" spans="2:4" x14ac:dyDescent="0.2">
      <c r="B20" s="6" t="s">
        <v>82</v>
      </c>
      <c r="C20" s="8">
        <v>300000</v>
      </c>
      <c r="D20" s="2">
        <v>7</v>
      </c>
    </row>
    <row r="21" spans="2:4" x14ac:dyDescent="0.2">
      <c r="B21" s="6" t="s">
        <v>83</v>
      </c>
      <c r="C21" s="8">
        <v>300000</v>
      </c>
      <c r="D21" s="2">
        <v>3</v>
      </c>
    </row>
    <row r="22" spans="2:4" x14ac:dyDescent="0.2">
      <c r="B22" s="6" t="s">
        <v>84</v>
      </c>
      <c r="C22" s="8">
        <v>150000</v>
      </c>
      <c r="D22" s="2">
        <v>183</v>
      </c>
    </row>
    <row r="23" spans="2:4" x14ac:dyDescent="0.2">
      <c r="B23" s="6" t="s">
        <v>85</v>
      </c>
      <c r="C23" s="8">
        <v>300000</v>
      </c>
      <c r="D23" s="2">
        <v>86</v>
      </c>
    </row>
    <row r="24" spans="2:4" x14ac:dyDescent="0.2">
      <c r="B24" s="6" t="s">
        <v>86</v>
      </c>
      <c r="C24" s="8">
        <v>300000</v>
      </c>
      <c r="D24" s="2">
        <v>3</v>
      </c>
    </row>
    <row r="25" spans="2:4" x14ac:dyDescent="0.2">
      <c r="B25" s="6" t="s">
        <v>87</v>
      </c>
      <c r="C25" s="8">
        <v>300000</v>
      </c>
      <c r="D25" s="2">
        <v>9</v>
      </c>
    </row>
    <row r="26" spans="2:4" x14ac:dyDescent="0.2">
      <c r="B26" s="6" t="s">
        <v>88</v>
      </c>
      <c r="C26" s="69">
        <v>50000</v>
      </c>
      <c r="D26" s="2">
        <v>77</v>
      </c>
    </row>
    <row r="27" spans="2:4" x14ac:dyDescent="0.2">
      <c r="B27" s="6" t="s">
        <v>89</v>
      </c>
      <c r="C27" s="69">
        <v>50000</v>
      </c>
      <c r="D27" s="2">
        <v>145</v>
      </c>
    </row>
    <row r="28" spans="2:4" x14ac:dyDescent="0.2">
      <c r="B28" s="4"/>
      <c r="C28" s="7" t="s">
        <v>3</v>
      </c>
      <c r="D28" s="72">
        <f>SUM(D2:D27)</f>
        <v>3183</v>
      </c>
    </row>
    <row r="29" spans="2:4" x14ac:dyDescent="0.2">
      <c r="B29" s="4"/>
      <c r="D29" s="72"/>
    </row>
  </sheetData>
  <phoneticPr fontId="2"/>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49"/>
  <sheetViews>
    <sheetView tabSelected="1" view="pageBreakPreview" zoomScale="90" zoomScaleNormal="100" zoomScaleSheetLayoutView="90" workbookViewId="0">
      <selection activeCell="A2" sqref="A2"/>
    </sheetView>
  </sheetViews>
  <sheetFormatPr defaultColWidth="8.77734375" defaultRowHeight="19.8" x14ac:dyDescent="0.5"/>
  <cols>
    <col min="1" max="36" width="3.77734375" style="15" customWidth="1"/>
    <col min="37" max="37" width="3.77734375" style="17" hidden="1" customWidth="1"/>
    <col min="38" max="38" width="51.77734375" style="18" hidden="1" customWidth="1"/>
    <col min="39" max="39" width="4.6640625" style="15" customWidth="1"/>
    <col min="40" max="40" width="16.6640625" style="15" customWidth="1"/>
    <col min="41" max="41" width="8.6640625" style="15" customWidth="1"/>
    <col min="42" max="42" width="4.6640625" style="15" customWidth="1"/>
    <col min="43" max="57" width="8.77734375" style="15" customWidth="1"/>
    <col min="58" max="16384" width="8.77734375" style="15"/>
  </cols>
  <sheetData>
    <row r="1" spans="1:72" ht="22.2" x14ac:dyDescent="0.5">
      <c r="A1" s="13" t="s">
        <v>59</v>
      </c>
      <c r="B1" s="14"/>
      <c r="C1" s="14"/>
      <c r="H1" s="16"/>
      <c r="I1" s="16"/>
      <c r="J1" s="16"/>
      <c r="K1" s="16"/>
      <c r="L1" s="16"/>
      <c r="M1" s="16"/>
      <c r="N1" s="16"/>
      <c r="O1" s="16"/>
      <c r="P1" s="16"/>
      <c r="Q1" s="16"/>
      <c r="R1" s="16"/>
      <c r="S1" s="16"/>
      <c r="T1" s="16"/>
      <c r="U1" s="16"/>
      <c r="Y1" s="16"/>
      <c r="Z1" s="16"/>
      <c r="AA1" s="16"/>
      <c r="AB1" s="16"/>
      <c r="AC1" s="16"/>
      <c r="AD1" s="16"/>
      <c r="AE1" s="16"/>
      <c r="AF1" s="16"/>
      <c r="AG1" s="16"/>
      <c r="BE1" s="19"/>
      <c r="BF1" s="19"/>
    </row>
    <row r="2" spans="1:72" ht="22.5" customHeight="1" x14ac:dyDescent="0.5">
      <c r="H2" s="16"/>
      <c r="I2" s="16"/>
      <c r="J2" s="16"/>
      <c r="K2" s="16"/>
      <c r="L2" s="16"/>
      <c r="M2" s="16"/>
      <c r="N2" s="16"/>
      <c r="O2" s="16"/>
      <c r="P2" s="16"/>
      <c r="Q2" s="16"/>
      <c r="R2" s="16"/>
      <c r="S2" s="16"/>
      <c r="T2" s="16"/>
      <c r="U2" s="16"/>
      <c r="V2" s="16"/>
      <c r="W2" s="16"/>
      <c r="X2" s="16"/>
      <c r="Y2" s="16"/>
      <c r="Z2" s="16"/>
      <c r="AA2" s="16"/>
      <c r="AB2" s="16"/>
      <c r="AC2" s="16"/>
      <c r="AD2" s="85"/>
      <c r="AE2" s="85"/>
      <c r="AF2" s="85"/>
      <c r="AG2" s="85"/>
      <c r="AH2" s="85"/>
      <c r="AI2" s="85"/>
      <c r="AJ2" s="85"/>
      <c r="AK2" s="20" t="str">
        <f>IF(COUNTIF(AK6:AK47,"〇")=22,"〇","×")</f>
        <v>〇</v>
      </c>
      <c r="AL2" s="18" t="s">
        <v>4</v>
      </c>
      <c r="AO2" s="21"/>
      <c r="AP2" s="21"/>
      <c r="AQ2" s="21"/>
      <c r="AS2" s="21"/>
      <c r="AT2" s="21"/>
      <c r="AU2" s="21"/>
      <c r="AV2" s="21"/>
      <c r="AW2" s="21"/>
      <c r="AX2" s="21"/>
      <c r="AY2" s="21"/>
      <c r="AZ2" s="21"/>
      <c r="BA2" s="21"/>
      <c r="BB2" s="22"/>
      <c r="BE2" s="19"/>
      <c r="BF2" s="19"/>
      <c r="BR2" s="23"/>
      <c r="BS2" s="23"/>
      <c r="BT2" s="23"/>
    </row>
    <row r="3" spans="1:72" ht="22.2" x14ac:dyDescent="0.45">
      <c r="A3" s="86" t="s">
        <v>105</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20"/>
      <c r="AL3" s="24"/>
      <c r="AO3" s="16"/>
      <c r="AP3" s="16"/>
      <c r="AQ3" s="16"/>
      <c r="AS3" s="16"/>
      <c r="AT3" s="16"/>
      <c r="AU3" s="16"/>
      <c r="AV3" s="16"/>
      <c r="AW3" s="16"/>
      <c r="AX3" s="16"/>
      <c r="AY3" s="16"/>
      <c r="AZ3" s="16"/>
      <c r="BA3" s="16"/>
      <c r="BB3" s="22"/>
      <c r="BE3" s="19"/>
      <c r="BF3" s="19"/>
      <c r="BR3" s="23"/>
      <c r="BS3" s="23"/>
      <c r="BT3" s="23"/>
    </row>
    <row r="4" spans="1:72" ht="22.2" x14ac:dyDescent="0.4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20"/>
      <c r="AL4" s="24"/>
      <c r="AO4" s="16"/>
      <c r="AP4" s="16"/>
      <c r="AQ4" s="16"/>
      <c r="AR4" s="16"/>
      <c r="AS4" s="16"/>
      <c r="AT4" s="16"/>
      <c r="AU4" s="16"/>
      <c r="AV4" s="16"/>
      <c r="AW4" s="16"/>
      <c r="AX4" s="16"/>
      <c r="AY4" s="16"/>
      <c r="AZ4" s="16"/>
      <c r="BA4" s="16"/>
      <c r="BB4" s="21"/>
      <c r="BE4" s="19"/>
      <c r="BF4" s="19"/>
      <c r="BR4" s="23"/>
      <c r="BS4" s="23"/>
      <c r="BT4" s="23"/>
    </row>
    <row r="5" spans="1:72" ht="22.2" x14ac:dyDescent="0.4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20"/>
      <c r="AL5" s="24"/>
      <c r="AM5" s="16"/>
      <c r="AN5" s="16"/>
      <c r="AO5" s="16"/>
      <c r="AP5" s="16"/>
      <c r="AQ5" s="16"/>
      <c r="AR5" s="16"/>
      <c r="AS5" s="16"/>
      <c r="AT5" s="16"/>
      <c r="AU5" s="16"/>
      <c r="AV5" s="16"/>
      <c r="AW5" s="16"/>
      <c r="AX5" s="16"/>
      <c r="AY5" s="21"/>
      <c r="BB5" s="19"/>
      <c r="BC5" s="19"/>
      <c r="BO5" s="23"/>
      <c r="BP5" s="23"/>
      <c r="BQ5" s="23"/>
    </row>
    <row r="6" spans="1:72" ht="22.2" x14ac:dyDescent="0.45">
      <c r="A6" s="21"/>
      <c r="B6" s="21"/>
      <c r="C6" s="21"/>
      <c r="D6" s="21"/>
      <c r="E6" s="21"/>
      <c r="F6" s="21"/>
      <c r="G6" s="21"/>
      <c r="H6" s="21"/>
      <c r="I6" s="21"/>
      <c r="J6" s="21"/>
      <c r="K6" s="21"/>
      <c r="L6" s="21"/>
      <c r="M6" s="21"/>
      <c r="N6" s="21"/>
      <c r="O6" s="21"/>
      <c r="P6" s="21"/>
      <c r="Q6" s="21"/>
      <c r="R6" s="21"/>
      <c r="S6" s="21"/>
      <c r="T6" s="21"/>
      <c r="U6" s="25"/>
      <c r="V6" s="21"/>
      <c r="W6" s="21"/>
      <c r="X6" s="21"/>
      <c r="Y6" s="21"/>
      <c r="Z6" s="88" t="s">
        <v>5</v>
      </c>
      <c r="AA6" s="88"/>
      <c r="AB6" s="90">
        <v>4</v>
      </c>
      <c r="AC6" s="90"/>
      <c r="AD6" s="88" t="s">
        <v>6</v>
      </c>
      <c r="AE6" s="91">
        <v>12</v>
      </c>
      <c r="AF6" s="91"/>
      <c r="AG6" s="88" t="s">
        <v>7</v>
      </c>
      <c r="AH6" s="91">
        <v>1</v>
      </c>
      <c r="AI6" s="91"/>
      <c r="AJ6" s="88" t="s">
        <v>8</v>
      </c>
      <c r="AK6" s="20" t="str">
        <f>IF(COUNTA(AB6)=1,"〇","×")</f>
        <v>〇</v>
      </c>
      <c r="AL6" s="24" t="s">
        <v>6</v>
      </c>
      <c r="AM6" s="22"/>
      <c r="AN6" s="21"/>
      <c r="AO6" s="21"/>
      <c r="AP6" s="21"/>
      <c r="AQ6" s="21"/>
      <c r="AR6" s="21"/>
      <c r="AS6" s="21"/>
      <c r="AT6" s="21"/>
      <c r="AU6" s="21"/>
      <c r="AV6" s="21"/>
      <c r="AW6" s="21"/>
      <c r="AX6" s="21"/>
      <c r="AY6" s="21"/>
      <c r="BB6" s="19"/>
      <c r="BC6" s="19"/>
      <c r="BO6" s="23"/>
      <c r="BP6" s="23"/>
      <c r="BQ6" s="23"/>
    </row>
    <row r="7" spans="1:72" ht="22.2" x14ac:dyDescent="0.45">
      <c r="A7" s="21"/>
      <c r="B7" s="21"/>
      <c r="C7" s="21"/>
      <c r="D7" s="21"/>
      <c r="E7" s="21"/>
      <c r="F7" s="21"/>
      <c r="G7" s="21"/>
      <c r="H7" s="21"/>
      <c r="I7" s="21"/>
      <c r="J7" s="21"/>
      <c r="K7" s="21"/>
      <c r="L7" s="21"/>
      <c r="M7" s="21"/>
      <c r="N7" s="21"/>
      <c r="O7" s="21"/>
      <c r="P7" s="21"/>
      <c r="Q7" s="21"/>
      <c r="R7" s="21"/>
      <c r="S7" s="21"/>
      <c r="T7" s="21"/>
      <c r="U7" s="25"/>
      <c r="V7" s="21"/>
      <c r="W7" s="21"/>
      <c r="X7" s="21"/>
      <c r="Y7" s="21"/>
      <c r="Z7" s="89"/>
      <c r="AA7" s="89"/>
      <c r="AB7" s="90"/>
      <c r="AC7" s="90"/>
      <c r="AD7" s="89"/>
      <c r="AE7" s="92"/>
      <c r="AF7" s="92"/>
      <c r="AG7" s="89"/>
      <c r="AH7" s="92"/>
      <c r="AI7" s="92"/>
      <c r="AJ7" s="89"/>
      <c r="AK7" s="20" t="str">
        <f>IF(COUNTA(AE6)=1,"〇","×")</f>
        <v>〇</v>
      </c>
      <c r="AL7" s="24" t="s">
        <v>9</v>
      </c>
      <c r="AO7" s="21"/>
      <c r="AP7" s="22"/>
      <c r="AQ7" s="21"/>
      <c r="AR7" s="21"/>
      <c r="AS7" s="21"/>
      <c r="AT7" s="21"/>
      <c r="AU7" s="21"/>
      <c r="AV7" s="21"/>
      <c r="AW7" s="21"/>
      <c r="AX7" s="21"/>
      <c r="AY7" s="21"/>
      <c r="AZ7" s="21"/>
      <c r="BA7" s="21"/>
      <c r="BB7" s="21"/>
      <c r="BE7" s="19"/>
      <c r="BF7" s="19"/>
      <c r="BR7" s="23"/>
      <c r="BS7" s="23"/>
      <c r="BT7" s="23"/>
    </row>
    <row r="8" spans="1:72" ht="22.2" x14ac:dyDescent="0.45">
      <c r="A8" s="26" t="s">
        <v>60</v>
      </c>
      <c r="B8" s="27"/>
      <c r="C8" s="27"/>
      <c r="D8" s="27"/>
      <c r="E8" s="27"/>
      <c r="F8" s="27"/>
      <c r="G8" s="27"/>
      <c r="H8" s="27"/>
      <c r="I8" s="27"/>
      <c r="J8" s="27"/>
      <c r="K8" s="27"/>
      <c r="L8" s="27"/>
      <c r="M8" s="27"/>
      <c r="N8" s="27"/>
      <c r="O8" s="27"/>
      <c r="P8" s="27"/>
      <c r="Q8" s="27"/>
      <c r="R8" s="27"/>
      <c r="S8" s="27"/>
      <c r="T8" s="27"/>
      <c r="U8" s="28"/>
      <c r="V8" s="27"/>
      <c r="W8" s="27"/>
      <c r="X8" s="27"/>
      <c r="Y8" s="27"/>
      <c r="Z8" s="27"/>
      <c r="AA8" s="27"/>
      <c r="AB8" s="27"/>
      <c r="AC8" s="27"/>
      <c r="AD8" s="27"/>
      <c r="AE8" s="27"/>
      <c r="AF8" s="27"/>
      <c r="AG8" s="27"/>
      <c r="AH8" s="27"/>
      <c r="AI8" s="27"/>
      <c r="AJ8" s="27"/>
      <c r="AK8" s="20" t="str">
        <f>IF(COUNTA(AH6)=1,"〇","×")</f>
        <v>〇</v>
      </c>
      <c r="AL8" s="24" t="s">
        <v>8</v>
      </c>
      <c r="AO8" s="21"/>
      <c r="AP8" s="22"/>
      <c r="AQ8" s="21"/>
      <c r="AR8" s="21"/>
      <c r="AS8" s="21"/>
      <c r="AT8" s="21"/>
      <c r="AU8" s="21"/>
      <c r="AV8" s="21"/>
      <c r="AW8" s="21"/>
      <c r="AX8" s="21"/>
      <c r="AY8" s="21"/>
      <c r="AZ8" s="21"/>
      <c r="BA8" s="21"/>
      <c r="BB8" s="21"/>
      <c r="BE8" s="19"/>
      <c r="BF8" s="19"/>
      <c r="BR8" s="23"/>
      <c r="BS8" s="23"/>
      <c r="BT8" s="23"/>
    </row>
    <row r="9" spans="1:72" ht="22.2" x14ac:dyDescent="0.45">
      <c r="A9" s="26" t="s">
        <v>61</v>
      </c>
      <c r="B9" s="27"/>
      <c r="C9" s="27"/>
      <c r="D9" s="27"/>
      <c r="E9" s="27"/>
      <c r="F9" s="27"/>
      <c r="G9" s="27"/>
      <c r="H9" s="27"/>
      <c r="I9" s="27"/>
      <c r="J9" s="27"/>
      <c r="K9" s="27"/>
      <c r="L9" s="27"/>
      <c r="M9" s="27"/>
      <c r="N9" s="27"/>
      <c r="O9" s="27"/>
      <c r="P9" s="27"/>
      <c r="Q9" s="27"/>
      <c r="R9" s="27"/>
      <c r="S9" s="27"/>
      <c r="T9" s="27"/>
      <c r="U9" s="28"/>
      <c r="V9" s="27"/>
      <c r="W9" s="27"/>
      <c r="X9" s="27"/>
      <c r="Y9" s="27"/>
      <c r="Z9" s="27"/>
      <c r="AA9" s="27"/>
      <c r="AB9" s="27"/>
      <c r="AC9" s="27"/>
      <c r="AD9" s="27"/>
      <c r="AE9" s="27"/>
      <c r="AF9" s="27"/>
      <c r="AG9" s="27"/>
      <c r="AH9" s="27"/>
      <c r="AI9" s="27"/>
      <c r="AJ9" s="27"/>
      <c r="AK9" s="20"/>
      <c r="AL9" s="24"/>
      <c r="AO9" s="21"/>
      <c r="AP9" s="22"/>
      <c r="AQ9" s="21"/>
      <c r="AR9" s="21"/>
      <c r="AS9" s="21"/>
      <c r="AT9" s="21"/>
      <c r="AU9" s="21"/>
      <c r="AV9" s="21"/>
      <c r="AW9" s="21"/>
      <c r="AX9" s="21"/>
      <c r="AY9" s="21"/>
      <c r="AZ9" s="21"/>
      <c r="BA9" s="21"/>
      <c r="BB9" s="21"/>
      <c r="BE9" s="19"/>
      <c r="BF9" s="19"/>
      <c r="BR9" s="23"/>
      <c r="BS9" s="23"/>
      <c r="BT9" s="23"/>
    </row>
    <row r="10" spans="1:72" ht="22.5" customHeight="1" x14ac:dyDescent="0.45">
      <c r="A10" s="27"/>
      <c r="B10" s="27"/>
      <c r="C10" s="27"/>
      <c r="D10" s="27"/>
      <c r="E10" s="27"/>
      <c r="F10" s="27"/>
      <c r="G10" s="27"/>
      <c r="H10" s="27"/>
      <c r="I10" s="27"/>
      <c r="J10" s="27"/>
      <c r="K10" s="27"/>
      <c r="L10" s="27"/>
      <c r="M10" s="27"/>
      <c r="N10" s="27"/>
      <c r="O10" s="27"/>
      <c r="P10" s="27"/>
      <c r="Q10" s="27"/>
      <c r="R10" s="27"/>
      <c r="S10" s="27"/>
      <c r="T10" s="27"/>
      <c r="U10" s="28"/>
      <c r="V10" s="27"/>
      <c r="W10" s="27"/>
      <c r="X10" s="27"/>
      <c r="Y10" s="27"/>
      <c r="Z10" s="27"/>
      <c r="AA10" s="27"/>
      <c r="AB10" s="27"/>
      <c r="AC10" s="27"/>
      <c r="AD10" s="27"/>
      <c r="AE10" s="27"/>
      <c r="AF10" s="27"/>
      <c r="AG10" s="27"/>
      <c r="AH10" s="27"/>
      <c r="AI10" s="27"/>
      <c r="AJ10" s="27"/>
      <c r="AK10" s="20"/>
      <c r="AL10" s="24"/>
      <c r="AO10" s="21"/>
      <c r="AP10" s="22"/>
      <c r="AQ10" s="21"/>
      <c r="AR10" s="21"/>
      <c r="AS10" s="21"/>
      <c r="AT10" s="21"/>
      <c r="AU10" s="21"/>
      <c r="AV10" s="21"/>
      <c r="AW10" s="21"/>
      <c r="AX10" s="21"/>
      <c r="AY10" s="21"/>
      <c r="AZ10" s="21"/>
      <c r="BA10" s="21"/>
      <c r="BB10" s="21"/>
      <c r="BE10" s="19"/>
      <c r="BF10" s="19"/>
      <c r="BR10" s="23"/>
      <c r="BS10" s="23"/>
      <c r="BT10" s="23"/>
    </row>
    <row r="11" spans="1:72" ht="77.25" customHeight="1" x14ac:dyDescent="0.45">
      <c r="A11" s="100" t="s">
        <v>106</v>
      </c>
      <c r="B11" s="101"/>
      <c r="C11" s="101"/>
      <c r="D11" s="101"/>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20"/>
      <c r="AL11" s="24"/>
      <c r="AO11" s="21"/>
      <c r="AP11" s="21"/>
      <c r="AQ11" s="21"/>
      <c r="AR11" s="21"/>
      <c r="AS11" s="21"/>
      <c r="AT11" s="21"/>
      <c r="AU11" s="21"/>
      <c r="AV11" s="21"/>
      <c r="AW11" s="21"/>
      <c r="AX11" s="21"/>
      <c r="AY11" s="21"/>
      <c r="AZ11" s="21"/>
      <c r="BA11" s="21"/>
      <c r="BB11" s="21"/>
      <c r="BE11" s="19"/>
      <c r="BF11" s="19"/>
      <c r="BR11" s="23"/>
      <c r="BS11" s="23"/>
      <c r="BT11" s="23"/>
    </row>
    <row r="12" spans="1:72" ht="28.05" customHeight="1" x14ac:dyDescent="0.5">
      <c r="A12" s="29"/>
      <c r="B12" s="30"/>
      <c r="C12" s="30"/>
      <c r="D12" s="30"/>
      <c r="E12" s="30"/>
      <c r="F12" s="30"/>
      <c r="G12" s="30"/>
      <c r="H12" s="30"/>
      <c r="I12" s="30"/>
      <c r="J12" s="30"/>
      <c r="K12" s="30"/>
      <c r="L12" s="30"/>
      <c r="M12" s="30"/>
      <c r="N12" s="93" t="s">
        <v>102</v>
      </c>
      <c r="O12" s="93"/>
      <c r="P12" s="93"/>
      <c r="Q12" s="93"/>
      <c r="R12" s="93"/>
      <c r="S12" s="76">
        <v>1</v>
      </c>
      <c r="T12" s="77">
        <v>2</v>
      </c>
      <c r="U12" s="77">
        <v>3</v>
      </c>
      <c r="V12" s="77">
        <v>4</v>
      </c>
      <c r="W12" s="77">
        <v>5</v>
      </c>
      <c r="X12" s="77">
        <v>6</v>
      </c>
      <c r="Y12" s="77">
        <v>7</v>
      </c>
      <c r="Z12" s="77">
        <v>8</v>
      </c>
      <c r="AA12" s="77">
        <v>9</v>
      </c>
      <c r="AB12" s="77">
        <v>0</v>
      </c>
      <c r="AC12" s="77">
        <v>1</v>
      </c>
      <c r="AD12" s="77">
        <v>2</v>
      </c>
      <c r="AE12" s="78">
        <v>3</v>
      </c>
      <c r="AF12" s="30"/>
      <c r="AG12" s="30"/>
      <c r="AH12" s="30"/>
      <c r="AI12" s="30"/>
      <c r="AJ12" s="30"/>
      <c r="AK12" s="20" t="str">
        <f>IF(COUNTA(S12:AE12)=13,"〇","×")</f>
        <v>〇</v>
      </c>
      <c r="AL12" s="18" t="s">
        <v>103</v>
      </c>
      <c r="AN12" s="32"/>
      <c r="AO12" s="32"/>
      <c r="AP12" s="32"/>
      <c r="AQ12" s="21"/>
      <c r="AR12" s="21"/>
      <c r="AS12" s="21"/>
      <c r="AT12" s="21"/>
      <c r="AU12" s="21"/>
      <c r="AV12" s="21"/>
      <c r="AW12" s="21"/>
      <c r="AX12" s="21"/>
      <c r="AY12" s="21"/>
      <c r="AZ12" s="21"/>
      <c r="BA12" s="21"/>
      <c r="BB12" s="21"/>
      <c r="BE12" s="19"/>
      <c r="BF12" s="19"/>
      <c r="BR12" s="23"/>
      <c r="BS12" s="23"/>
      <c r="BT12" s="23"/>
    </row>
    <row r="13" spans="1:72" ht="36" customHeight="1" x14ac:dyDescent="0.45">
      <c r="A13" s="21"/>
      <c r="B13" s="21"/>
      <c r="C13" s="21"/>
      <c r="D13" s="21"/>
      <c r="E13" s="21"/>
      <c r="F13" s="21"/>
      <c r="G13" s="21"/>
      <c r="H13" s="21"/>
      <c r="I13" s="21"/>
      <c r="J13" s="21"/>
      <c r="K13" s="21"/>
      <c r="L13" s="21"/>
      <c r="M13" s="21"/>
      <c r="N13" s="93" t="s">
        <v>10</v>
      </c>
      <c r="O13" s="93"/>
      <c r="P13" s="93"/>
      <c r="Q13" s="93"/>
      <c r="R13" s="93"/>
      <c r="S13" s="103" t="s">
        <v>90</v>
      </c>
      <c r="T13" s="103"/>
      <c r="U13" s="103"/>
      <c r="V13" s="103"/>
      <c r="W13" s="103"/>
      <c r="X13" s="103"/>
      <c r="Y13" s="103"/>
      <c r="Z13" s="103"/>
      <c r="AA13" s="103"/>
      <c r="AB13" s="103"/>
      <c r="AC13" s="103"/>
      <c r="AD13" s="103"/>
      <c r="AE13" s="103"/>
      <c r="AF13" s="103"/>
      <c r="AG13" s="103"/>
      <c r="AH13" s="103"/>
      <c r="AI13" s="103"/>
      <c r="AJ13" s="103"/>
      <c r="AK13" s="33" t="str">
        <f>IF(COUNTA(S13)=1,"〇","×")</f>
        <v>〇</v>
      </c>
      <c r="AL13" s="34" t="s">
        <v>11</v>
      </c>
      <c r="AN13" s="35"/>
      <c r="AO13" s="22"/>
      <c r="AP13" s="21"/>
      <c r="AQ13" s="21"/>
      <c r="AR13" s="21"/>
      <c r="AS13" s="21"/>
      <c r="AT13" s="21"/>
      <c r="AU13" s="21"/>
      <c r="AV13" s="21"/>
      <c r="AW13" s="21"/>
      <c r="AX13" s="21"/>
      <c r="AY13" s="21"/>
      <c r="AZ13" s="21"/>
      <c r="BA13" s="21"/>
      <c r="BB13" s="21"/>
      <c r="BE13" s="19"/>
      <c r="BF13" s="19"/>
      <c r="BR13" s="23"/>
      <c r="BS13" s="23"/>
      <c r="BT13" s="23"/>
    </row>
    <row r="14" spans="1:72" ht="36" customHeight="1" x14ac:dyDescent="0.45">
      <c r="A14" s="21"/>
      <c r="B14" s="21"/>
      <c r="C14" s="21"/>
      <c r="D14" s="21"/>
      <c r="E14" s="21"/>
      <c r="F14" s="21"/>
      <c r="G14" s="21"/>
      <c r="H14" s="21"/>
      <c r="I14" s="21"/>
      <c r="J14" s="21"/>
      <c r="K14" s="21"/>
      <c r="L14" s="21"/>
      <c r="M14" s="21"/>
      <c r="N14" s="93" t="s">
        <v>12</v>
      </c>
      <c r="O14" s="93"/>
      <c r="P14" s="93"/>
      <c r="Q14" s="93"/>
      <c r="R14" s="93"/>
      <c r="S14" s="103" t="s">
        <v>91</v>
      </c>
      <c r="T14" s="103"/>
      <c r="U14" s="103"/>
      <c r="V14" s="103"/>
      <c r="W14" s="103"/>
      <c r="X14" s="103"/>
      <c r="Y14" s="103"/>
      <c r="Z14" s="103"/>
      <c r="AA14" s="103"/>
      <c r="AB14" s="103"/>
      <c r="AC14" s="103"/>
      <c r="AD14" s="103"/>
      <c r="AE14" s="103"/>
      <c r="AF14" s="103"/>
      <c r="AG14" s="103"/>
      <c r="AH14" s="103"/>
      <c r="AI14" s="103"/>
      <c r="AJ14" s="103"/>
      <c r="AK14" s="33" t="str">
        <f>IF(COUNTA(S14)=1,"〇","×")</f>
        <v>〇</v>
      </c>
      <c r="AL14" s="34" t="s">
        <v>13</v>
      </c>
      <c r="AO14" s="22"/>
      <c r="AP14" s="21"/>
      <c r="AQ14" s="21"/>
      <c r="AR14" s="21"/>
      <c r="AS14" s="21"/>
      <c r="AU14" s="21"/>
      <c r="AV14" s="21"/>
      <c r="AW14" s="21"/>
      <c r="AX14" s="21"/>
      <c r="AY14" s="21"/>
      <c r="AZ14" s="21"/>
      <c r="BA14" s="21"/>
      <c r="BB14" s="21"/>
      <c r="BE14" s="19"/>
      <c r="BF14" s="19"/>
      <c r="BR14" s="23"/>
      <c r="BS14" s="23"/>
      <c r="BT14" s="23"/>
    </row>
    <row r="15" spans="1:72" ht="18" customHeight="1" x14ac:dyDescent="0.45">
      <c r="A15" s="21"/>
      <c r="B15" s="21"/>
      <c r="C15" s="21"/>
      <c r="D15" s="21"/>
      <c r="E15" s="21"/>
      <c r="F15" s="21"/>
      <c r="G15" s="21"/>
      <c r="H15" s="21"/>
      <c r="I15" s="21"/>
      <c r="J15" s="21"/>
      <c r="K15" s="21"/>
      <c r="L15" s="21"/>
      <c r="M15" s="21"/>
      <c r="N15" s="93" t="s">
        <v>14</v>
      </c>
      <c r="O15" s="93"/>
      <c r="P15" s="93"/>
      <c r="Q15" s="93"/>
      <c r="R15" s="93"/>
      <c r="S15" s="94" t="s">
        <v>92</v>
      </c>
      <c r="T15" s="94"/>
      <c r="U15" s="94"/>
      <c r="V15" s="94"/>
      <c r="W15" s="94"/>
      <c r="X15" s="93" t="s">
        <v>54</v>
      </c>
      <c r="Y15" s="93"/>
      <c r="Z15" s="93"/>
      <c r="AA15" s="93"/>
      <c r="AB15" s="93"/>
      <c r="AC15" s="94" t="s">
        <v>93</v>
      </c>
      <c r="AD15" s="94"/>
      <c r="AE15" s="94"/>
      <c r="AF15" s="94"/>
      <c r="AG15" s="94"/>
      <c r="AH15" s="94"/>
      <c r="AI15" s="94"/>
      <c r="AJ15" s="94"/>
      <c r="AK15" s="33" t="str">
        <f>IF(COUNTA(S15)=1,"〇","×")</f>
        <v>〇</v>
      </c>
      <c r="AL15" s="34" t="s">
        <v>16</v>
      </c>
      <c r="AO15" s="22"/>
      <c r="AP15" s="21"/>
      <c r="AQ15" s="21"/>
      <c r="AR15" s="21"/>
      <c r="AS15" s="21"/>
      <c r="AT15" s="21"/>
      <c r="AU15" s="21"/>
      <c r="AV15" s="21"/>
      <c r="AW15" s="21"/>
      <c r="AX15" s="21"/>
      <c r="AY15" s="21"/>
      <c r="AZ15" s="21"/>
      <c r="BA15" s="21"/>
      <c r="BB15" s="21"/>
      <c r="BE15" s="19"/>
      <c r="BF15" s="19"/>
      <c r="BR15" s="23"/>
      <c r="BS15" s="23"/>
      <c r="BT15" s="23"/>
    </row>
    <row r="16" spans="1:72" ht="18" customHeight="1" x14ac:dyDescent="0.2">
      <c r="A16" s="21"/>
      <c r="B16" s="21"/>
      <c r="C16" s="21"/>
      <c r="D16" s="21"/>
      <c r="E16" s="21"/>
      <c r="F16" s="21"/>
      <c r="G16" s="21"/>
      <c r="H16" s="21"/>
      <c r="I16" s="21"/>
      <c r="J16" s="21"/>
      <c r="K16" s="21"/>
      <c r="L16" s="21"/>
      <c r="M16" s="21"/>
      <c r="N16" s="93"/>
      <c r="O16" s="93"/>
      <c r="P16" s="93"/>
      <c r="Q16" s="93"/>
      <c r="R16" s="93"/>
      <c r="S16" s="94"/>
      <c r="T16" s="94"/>
      <c r="U16" s="94"/>
      <c r="V16" s="94"/>
      <c r="W16" s="94"/>
      <c r="X16" s="93"/>
      <c r="Y16" s="93"/>
      <c r="Z16" s="93"/>
      <c r="AA16" s="93"/>
      <c r="AB16" s="93"/>
      <c r="AC16" s="94"/>
      <c r="AD16" s="94"/>
      <c r="AE16" s="94"/>
      <c r="AF16" s="94"/>
      <c r="AG16" s="94"/>
      <c r="AH16" s="94"/>
      <c r="AI16" s="94"/>
      <c r="AJ16" s="94"/>
      <c r="AK16" s="33" t="str">
        <f>IF(COUNTA(AC15)=1,"〇","×")</f>
        <v>〇</v>
      </c>
      <c r="AL16" s="34" t="s">
        <v>17</v>
      </c>
      <c r="AM16" s="21"/>
      <c r="AN16" s="21"/>
      <c r="AO16" s="22"/>
      <c r="AP16" s="21"/>
      <c r="AQ16" s="21"/>
      <c r="AR16" s="21"/>
      <c r="AS16" s="21"/>
      <c r="AT16" s="21"/>
      <c r="AU16" s="21"/>
      <c r="AV16" s="21"/>
      <c r="AW16" s="21"/>
      <c r="AX16" s="21"/>
      <c r="AY16" s="21"/>
      <c r="AZ16" s="21"/>
      <c r="BA16" s="21"/>
      <c r="BB16" s="21"/>
    </row>
    <row r="17" spans="1:58" ht="36" customHeight="1" x14ac:dyDescent="0.2">
      <c r="A17" s="21"/>
      <c r="B17" s="21"/>
      <c r="C17" s="21"/>
      <c r="D17" s="21"/>
      <c r="E17" s="21"/>
      <c r="F17" s="21"/>
      <c r="G17" s="21"/>
      <c r="H17" s="21"/>
      <c r="I17" s="21"/>
      <c r="J17" s="21"/>
      <c r="K17" s="21"/>
      <c r="L17" s="21"/>
      <c r="M17" s="21"/>
      <c r="N17" s="93" t="s">
        <v>18</v>
      </c>
      <c r="O17" s="93"/>
      <c r="P17" s="93"/>
      <c r="Q17" s="93"/>
      <c r="R17" s="93"/>
      <c r="S17" s="93" t="s">
        <v>15</v>
      </c>
      <c r="T17" s="93"/>
      <c r="U17" s="93"/>
      <c r="V17" s="93"/>
      <c r="W17" s="95" t="s">
        <v>101</v>
      </c>
      <c r="X17" s="95"/>
      <c r="Y17" s="95"/>
      <c r="Z17" s="95"/>
      <c r="AA17" s="95"/>
      <c r="AB17" s="95"/>
      <c r="AC17" s="95"/>
      <c r="AD17" s="95"/>
      <c r="AE17" s="95"/>
      <c r="AF17" s="95"/>
      <c r="AG17" s="95"/>
      <c r="AH17" s="95"/>
      <c r="AI17" s="95"/>
      <c r="AJ17" s="95"/>
      <c r="AK17" s="33" t="str">
        <f>IF(COUNTA(W17)=1,"〇","×")</f>
        <v>〇</v>
      </c>
      <c r="AL17" s="34" t="s">
        <v>19</v>
      </c>
      <c r="AM17" s="21"/>
      <c r="AN17" s="21"/>
      <c r="AO17" s="22"/>
      <c r="AP17" s="21"/>
      <c r="AQ17" s="21"/>
      <c r="AR17" s="21"/>
      <c r="AS17" s="21"/>
      <c r="AT17" s="21"/>
      <c r="AU17" s="21"/>
      <c r="AV17" s="21"/>
      <c r="AW17" s="21"/>
      <c r="AX17" s="21"/>
      <c r="AY17" s="21"/>
      <c r="AZ17" s="21"/>
      <c r="BA17" s="21"/>
      <c r="BB17" s="21"/>
    </row>
    <row r="18" spans="1:58" ht="36" customHeight="1" x14ac:dyDescent="0.2">
      <c r="A18" s="21"/>
      <c r="B18" s="21"/>
      <c r="C18" s="21"/>
      <c r="D18" s="21"/>
      <c r="E18" s="21"/>
      <c r="F18" s="21"/>
      <c r="G18" s="21"/>
      <c r="H18" s="21"/>
      <c r="I18" s="21"/>
      <c r="J18" s="21"/>
      <c r="K18" s="21"/>
      <c r="L18" s="21"/>
      <c r="M18" s="21"/>
      <c r="N18" s="93"/>
      <c r="O18" s="93"/>
      <c r="P18" s="93"/>
      <c r="Q18" s="93"/>
      <c r="R18" s="93"/>
      <c r="S18" s="93" t="s">
        <v>20</v>
      </c>
      <c r="T18" s="93"/>
      <c r="U18" s="93"/>
      <c r="V18" s="93"/>
      <c r="W18" s="95" t="s">
        <v>94</v>
      </c>
      <c r="X18" s="95"/>
      <c r="Y18" s="95"/>
      <c r="Z18" s="95"/>
      <c r="AA18" s="95"/>
      <c r="AB18" s="95"/>
      <c r="AC18" s="95"/>
      <c r="AD18" s="95"/>
      <c r="AE18" s="95"/>
      <c r="AF18" s="95"/>
      <c r="AG18" s="95"/>
      <c r="AH18" s="95"/>
      <c r="AI18" s="95"/>
      <c r="AJ18" s="95"/>
      <c r="AK18" s="33" t="str">
        <f>IF(COUNTA(W18)=1,"〇","×")</f>
        <v>〇</v>
      </c>
      <c r="AL18" s="34" t="s">
        <v>21</v>
      </c>
      <c r="AM18" s="21"/>
      <c r="AN18" s="21"/>
      <c r="AO18" s="22"/>
      <c r="AP18" s="21"/>
      <c r="AQ18" s="21"/>
      <c r="AR18" s="21"/>
      <c r="AS18" s="21"/>
      <c r="AT18" s="21"/>
      <c r="AU18" s="21"/>
      <c r="AV18" s="21"/>
      <c r="AW18" s="21"/>
      <c r="AX18" s="21"/>
      <c r="AY18" s="21"/>
      <c r="AZ18" s="21"/>
      <c r="BA18" s="21"/>
      <c r="BB18" s="21"/>
    </row>
    <row r="19" spans="1:58" ht="44.25" customHeight="1" x14ac:dyDescent="0.2">
      <c r="A19" s="21"/>
      <c r="B19" s="21"/>
      <c r="C19" s="21"/>
      <c r="D19" s="21"/>
      <c r="E19" s="21"/>
      <c r="F19" s="21"/>
      <c r="G19" s="21"/>
      <c r="H19" s="21"/>
      <c r="I19" s="21"/>
      <c r="J19" s="21"/>
      <c r="K19" s="21"/>
      <c r="L19" s="21"/>
      <c r="M19" s="21"/>
      <c r="N19" s="93"/>
      <c r="O19" s="93"/>
      <c r="P19" s="93"/>
      <c r="Q19" s="93"/>
      <c r="R19" s="93"/>
      <c r="S19" s="96" t="s">
        <v>55</v>
      </c>
      <c r="T19" s="97"/>
      <c r="U19" s="97"/>
      <c r="V19" s="97"/>
      <c r="W19" s="98" t="s">
        <v>95</v>
      </c>
      <c r="X19" s="99"/>
      <c r="Y19" s="99"/>
      <c r="Z19" s="99"/>
      <c r="AA19" s="99"/>
      <c r="AB19" s="99"/>
      <c r="AC19" s="99"/>
      <c r="AD19" s="99"/>
      <c r="AE19" s="99"/>
      <c r="AF19" s="99"/>
      <c r="AG19" s="99"/>
      <c r="AH19" s="99"/>
      <c r="AI19" s="99"/>
      <c r="AJ19" s="99"/>
      <c r="AK19" s="33" t="str">
        <f>IF(COUNTA(W19)=1,"〇","×")</f>
        <v>〇</v>
      </c>
      <c r="AL19" s="34" t="s">
        <v>22</v>
      </c>
      <c r="AM19" s="21"/>
      <c r="AN19" s="21"/>
      <c r="AO19" s="22"/>
      <c r="AP19" s="21"/>
      <c r="AQ19" s="21"/>
      <c r="AR19" s="21"/>
      <c r="AS19" s="21"/>
      <c r="AT19" s="21"/>
      <c r="AU19" s="21"/>
      <c r="AV19" s="21"/>
      <c r="AW19" s="21"/>
      <c r="AX19" s="21"/>
      <c r="AY19" s="21"/>
      <c r="AZ19" s="21"/>
      <c r="BA19" s="21"/>
      <c r="BB19" s="21"/>
    </row>
    <row r="20" spans="1:58" ht="22.5" customHeight="1" thickBot="1" x14ac:dyDescent="0.55000000000000004">
      <c r="A20" s="21"/>
      <c r="B20" s="21"/>
      <c r="C20" s="21"/>
      <c r="D20" s="21"/>
      <c r="E20" s="21"/>
      <c r="F20" s="21"/>
      <c r="G20" s="21"/>
      <c r="H20" s="21"/>
      <c r="I20" s="21"/>
      <c r="J20" s="21"/>
      <c r="K20" s="21"/>
      <c r="L20" s="21"/>
      <c r="M20" s="21"/>
      <c r="N20" s="36"/>
      <c r="O20" s="36"/>
      <c r="P20" s="36"/>
      <c r="Q20" s="36"/>
      <c r="R20" s="36"/>
      <c r="S20" s="36"/>
      <c r="T20" s="36"/>
      <c r="U20" s="36"/>
      <c r="V20" s="36"/>
      <c r="W20" s="21"/>
      <c r="X20" s="21"/>
      <c r="Y20" s="21"/>
      <c r="Z20" s="21"/>
      <c r="AA20" s="21"/>
      <c r="AB20" s="21"/>
      <c r="AC20" s="21"/>
      <c r="AD20" s="21"/>
      <c r="AE20" s="21"/>
      <c r="AF20" s="21"/>
      <c r="AG20" s="21"/>
      <c r="AH20" s="21"/>
      <c r="AI20" s="21"/>
      <c r="AJ20" s="21"/>
      <c r="AK20" s="31"/>
    </row>
    <row r="21" spans="1:58" ht="34.5" customHeight="1" thickBot="1" x14ac:dyDescent="0.55000000000000004">
      <c r="A21" s="21"/>
      <c r="B21" s="21"/>
      <c r="H21" s="107" t="s">
        <v>104</v>
      </c>
      <c r="I21" s="107"/>
      <c r="J21" s="107"/>
      <c r="K21" s="107"/>
      <c r="L21" s="107"/>
      <c r="M21" s="107"/>
      <c r="N21" s="107"/>
      <c r="O21" s="107"/>
      <c r="P21" s="107"/>
      <c r="Q21" s="107"/>
      <c r="R21" s="108">
        <f>IF(AK2="×","未記入箇所ありのため表示不可",MAX(別紙!A4:A43))</f>
        <v>5</v>
      </c>
      <c r="S21" s="108"/>
      <c r="T21" s="108"/>
      <c r="U21" s="108"/>
      <c r="V21" s="108"/>
      <c r="W21" s="108"/>
      <c r="X21" s="108"/>
      <c r="Y21" s="108"/>
      <c r="Z21" s="109"/>
      <c r="AA21" s="109"/>
      <c r="AB21" s="109"/>
      <c r="AC21" s="109"/>
      <c r="AK21" s="20"/>
      <c r="AL21" s="18" t="s">
        <v>23</v>
      </c>
    </row>
    <row r="22" spans="1:58" ht="34.5" customHeight="1" thickBot="1" x14ac:dyDescent="0.55000000000000004">
      <c r="A22" s="21"/>
      <c r="B22" s="21"/>
      <c r="H22" s="107" t="s">
        <v>24</v>
      </c>
      <c r="I22" s="107"/>
      <c r="J22" s="107"/>
      <c r="K22" s="107"/>
      <c r="L22" s="107"/>
      <c r="M22" s="107"/>
      <c r="N22" s="107"/>
      <c r="O22" s="107"/>
      <c r="P22" s="107"/>
      <c r="Q22" s="107"/>
      <c r="R22" s="116">
        <f>IF(AK2="×","未入力箇所ありのため表示不可",SUM(別紙!F:F))</f>
        <v>600000</v>
      </c>
      <c r="S22" s="117"/>
      <c r="T22" s="117"/>
      <c r="U22" s="117"/>
      <c r="V22" s="117"/>
      <c r="W22" s="117"/>
      <c r="X22" s="117"/>
      <c r="Y22" s="117"/>
      <c r="Z22" s="117"/>
      <c r="AA22" s="117"/>
      <c r="AB22" s="117"/>
      <c r="AC22" s="117"/>
      <c r="AD22" s="37"/>
      <c r="AE22" s="37"/>
      <c r="AF22" s="37"/>
      <c r="AG22" s="37"/>
      <c r="AH22" s="37"/>
      <c r="AK22" s="31"/>
      <c r="BE22" s="19"/>
      <c r="BF22" s="19"/>
    </row>
    <row r="23" spans="1:58" ht="22.2" x14ac:dyDescent="0.5">
      <c r="A23" s="21"/>
      <c r="B23" s="21"/>
      <c r="H23" s="54"/>
      <c r="I23" s="54"/>
      <c r="J23" s="54"/>
      <c r="K23" s="54"/>
      <c r="L23" s="54"/>
      <c r="M23" s="54"/>
      <c r="N23" s="54"/>
      <c r="O23" s="54"/>
      <c r="P23" s="54"/>
      <c r="Q23" s="54"/>
      <c r="R23" s="55"/>
      <c r="S23" s="56"/>
      <c r="T23" s="56"/>
      <c r="U23" s="56"/>
      <c r="V23" s="56"/>
      <c r="W23" s="56"/>
      <c r="X23" s="56"/>
      <c r="Y23" s="56"/>
      <c r="Z23" s="56"/>
      <c r="AA23" s="56"/>
      <c r="AB23" s="56"/>
      <c r="AC23" s="56"/>
      <c r="AD23" s="37"/>
      <c r="AE23" s="37"/>
      <c r="AF23" s="37"/>
      <c r="AG23" s="37"/>
      <c r="AH23" s="37"/>
      <c r="AK23" s="31"/>
      <c r="BE23" s="19"/>
      <c r="BF23" s="19"/>
    </row>
    <row r="24" spans="1:58" ht="22.8" thickBot="1" x14ac:dyDescent="0.55000000000000004">
      <c r="A24" s="38"/>
      <c r="B24" s="39"/>
      <c r="C24" s="66" t="s">
        <v>63</v>
      </c>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31"/>
      <c r="BE24" s="19"/>
      <c r="BF24" s="19"/>
    </row>
    <row r="25" spans="1:58" ht="9.9" customHeight="1" x14ac:dyDescent="0.5">
      <c r="A25" s="40"/>
      <c r="B25" s="41"/>
      <c r="C25" s="118" t="s">
        <v>25</v>
      </c>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20"/>
      <c r="AI25" s="41"/>
      <c r="AJ25" s="41"/>
      <c r="AK25" s="31"/>
      <c r="BE25" s="19"/>
      <c r="BF25" s="19"/>
    </row>
    <row r="26" spans="1:58" ht="21.75" customHeight="1" x14ac:dyDescent="0.5">
      <c r="A26" s="40"/>
      <c r="C26" s="121"/>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3"/>
      <c r="AI26" s="41"/>
      <c r="AJ26" s="41"/>
      <c r="AK26" s="31"/>
      <c r="BE26" s="19"/>
      <c r="BF26" s="19"/>
    </row>
    <row r="27" spans="1:58" ht="9.9" customHeight="1" x14ac:dyDescent="0.5">
      <c r="A27" s="40"/>
      <c r="C27" s="121"/>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3"/>
      <c r="AI27" s="41"/>
      <c r="AJ27" s="41"/>
      <c r="AK27" s="31"/>
      <c r="BE27" s="19"/>
      <c r="BF27" s="19"/>
    </row>
    <row r="28" spans="1:58" ht="22.2" hidden="1" customHeight="1" x14ac:dyDescent="0.5">
      <c r="A28" s="40"/>
      <c r="B28" s="41"/>
      <c r="C28" s="121"/>
      <c r="D28" s="122"/>
      <c r="E28" s="122"/>
      <c r="F28" s="122"/>
      <c r="G28" s="122"/>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3"/>
      <c r="AI28" s="42"/>
      <c r="AJ28" s="42"/>
      <c r="AL28" s="43"/>
    </row>
    <row r="29" spans="1:58" ht="22.2" hidden="1" customHeight="1" x14ac:dyDescent="0.5">
      <c r="A29" s="40"/>
      <c r="B29" s="41"/>
      <c r="C29" s="121"/>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3"/>
      <c r="AI29" s="42"/>
      <c r="AJ29" s="42"/>
      <c r="AL29" s="43"/>
    </row>
    <row r="30" spans="1:58" ht="9.9" customHeight="1" x14ac:dyDescent="0.5">
      <c r="A30" s="40"/>
      <c r="B30" s="41"/>
      <c r="C30" s="121"/>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3"/>
      <c r="AI30" s="42"/>
      <c r="AJ30" s="42"/>
      <c r="AK30" s="31"/>
    </row>
    <row r="31" spans="1:58" ht="39.9" customHeight="1" x14ac:dyDescent="0.5">
      <c r="A31" s="40"/>
      <c r="B31" s="41"/>
      <c r="C31" s="44"/>
      <c r="D31" s="104" t="s">
        <v>62</v>
      </c>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5"/>
      <c r="AI31" s="42"/>
      <c r="AJ31" s="42"/>
      <c r="AK31" s="31" t="str">
        <f>IF(AL31=TRUE,"〇","×")</f>
        <v>〇</v>
      </c>
      <c r="AL31" s="45" t="b">
        <v>1</v>
      </c>
    </row>
    <row r="32" spans="1:58" ht="6" customHeight="1" x14ac:dyDescent="0.5">
      <c r="A32" s="40"/>
      <c r="B32" s="41"/>
      <c r="C32" s="46"/>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8"/>
      <c r="AI32" s="42"/>
      <c r="AJ32" s="42"/>
      <c r="AL32" s="43"/>
    </row>
    <row r="33" spans="1:38" ht="39.9" customHeight="1" x14ac:dyDescent="0.5">
      <c r="A33" s="40"/>
      <c r="B33" s="41"/>
      <c r="C33" s="46"/>
      <c r="D33" s="104" t="s">
        <v>107</v>
      </c>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6"/>
      <c r="AI33" s="42"/>
      <c r="AJ33" s="42"/>
      <c r="AK33" s="31" t="str">
        <f>IF(AL33=TRUE,"〇","×")</f>
        <v>〇</v>
      </c>
      <c r="AL33" s="45" t="b">
        <v>1</v>
      </c>
    </row>
    <row r="34" spans="1:38" ht="6" customHeight="1" x14ac:dyDescent="0.5">
      <c r="A34" s="40"/>
      <c r="B34" s="41"/>
      <c r="C34" s="46"/>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8"/>
      <c r="AI34" s="42"/>
      <c r="AJ34" s="42"/>
      <c r="AL34" s="43"/>
    </row>
    <row r="35" spans="1:38" ht="39.9" customHeight="1" x14ac:dyDescent="0.5">
      <c r="A35" s="40"/>
      <c r="B35" s="41"/>
      <c r="C35" s="46"/>
      <c r="D35" s="104" t="s">
        <v>108</v>
      </c>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6"/>
      <c r="AI35" s="42"/>
      <c r="AJ35" s="42"/>
      <c r="AK35" s="31" t="str">
        <f>IF(AL35=TRUE,"〇","×")</f>
        <v>〇</v>
      </c>
      <c r="AL35" s="45" t="b">
        <v>1</v>
      </c>
    </row>
    <row r="36" spans="1:38" ht="6" customHeight="1" x14ac:dyDescent="0.5">
      <c r="A36" s="40"/>
      <c r="B36" s="41"/>
      <c r="C36" s="46"/>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8"/>
      <c r="AI36" s="42"/>
      <c r="AJ36" s="42"/>
      <c r="AL36" s="43"/>
    </row>
    <row r="37" spans="1:38" ht="21.75" customHeight="1" x14ac:dyDescent="0.5">
      <c r="A37" s="40"/>
      <c r="B37" s="41"/>
      <c r="C37" s="46"/>
      <c r="D37" s="104" t="s">
        <v>26</v>
      </c>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6"/>
      <c r="AI37" s="42"/>
      <c r="AJ37" s="42"/>
      <c r="AK37" s="31" t="str">
        <f>IF(AL37=TRUE,"〇","×")</f>
        <v>〇</v>
      </c>
      <c r="AL37" s="45" t="b">
        <v>1</v>
      </c>
    </row>
    <row r="38" spans="1:38" ht="9.9" customHeight="1" thickBot="1" x14ac:dyDescent="0.55000000000000004">
      <c r="A38" s="40"/>
      <c r="B38" s="41"/>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1"/>
      <c r="AI38" s="42"/>
      <c r="AJ38" s="42"/>
    </row>
    <row r="39" spans="1:38" ht="22.5" customHeight="1" x14ac:dyDescent="0.5">
      <c r="A39" s="40"/>
      <c r="B39" s="41"/>
      <c r="C39" s="41"/>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42"/>
      <c r="AJ39" s="42"/>
    </row>
    <row r="40" spans="1:38" ht="28.05" customHeight="1" x14ac:dyDescent="0.55000000000000004">
      <c r="A40" s="133" t="s">
        <v>58</v>
      </c>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row>
    <row r="41" spans="1:38" ht="28.05" customHeight="1" x14ac:dyDescent="0.2">
      <c r="A41" s="134" t="s">
        <v>27</v>
      </c>
      <c r="B41" s="135" t="s">
        <v>28</v>
      </c>
      <c r="C41" s="136"/>
      <c r="D41" s="136"/>
      <c r="E41" s="136"/>
      <c r="F41" s="137"/>
      <c r="G41" s="79">
        <v>1</v>
      </c>
      <c r="H41" s="80">
        <v>2</v>
      </c>
      <c r="I41" s="80">
        <v>3</v>
      </c>
      <c r="J41" s="81">
        <v>4</v>
      </c>
      <c r="K41" s="138"/>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40"/>
      <c r="AK41" s="33" t="str">
        <f>IF(COUNTA(G41:J41)=4,"〇","×")</f>
        <v>〇</v>
      </c>
      <c r="AL41" s="34" t="s">
        <v>29</v>
      </c>
    </row>
    <row r="42" spans="1:38" ht="28.05" customHeight="1" x14ac:dyDescent="0.2">
      <c r="A42" s="128"/>
      <c r="B42" s="93" t="s">
        <v>30</v>
      </c>
      <c r="C42" s="141"/>
      <c r="D42" s="141"/>
      <c r="E42" s="141"/>
      <c r="F42" s="141"/>
      <c r="G42" s="79">
        <v>5</v>
      </c>
      <c r="H42" s="80">
        <v>6</v>
      </c>
      <c r="I42" s="81">
        <v>7</v>
      </c>
      <c r="J42" s="142" t="s">
        <v>31</v>
      </c>
      <c r="K42" s="139"/>
      <c r="L42" s="139"/>
      <c r="M42" s="139"/>
      <c r="N42" s="139"/>
      <c r="O42" s="139"/>
      <c r="P42" s="139"/>
      <c r="Q42" s="139"/>
      <c r="R42" s="139"/>
      <c r="S42" s="139"/>
      <c r="T42" s="139"/>
      <c r="U42" s="139"/>
      <c r="V42" s="139"/>
      <c r="W42" s="139"/>
      <c r="X42" s="139"/>
      <c r="Y42" s="139"/>
      <c r="Z42" s="139"/>
      <c r="AA42" s="139"/>
      <c r="AB42" s="139"/>
      <c r="AC42" s="139"/>
      <c r="AD42" s="139"/>
      <c r="AE42" s="139"/>
      <c r="AF42" s="139"/>
      <c r="AG42" s="139"/>
      <c r="AH42" s="139"/>
      <c r="AI42" s="139"/>
      <c r="AJ42" s="140"/>
      <c r="AK42" s="33" t="str">
        <f>IF(COUNTA(G42:I42)=3,"〇","×")</f>
        <v>〇</v>
      </c>
      <c r="AL42" s="34" t="s">
        <v>32</v>
      </c>
    </row>
    <row r="43" spans="1:38" ht="28.05" customHeight="1" x14ac:dyDescent="0.2">
      <c r="A43" s="128"/>
      <c r="B43" s="143" t="s">
        <v>33</v>
      </c>
      <c r="C43" s="144"/>
      <c r="D43" s="144"/>
      <c r="E43" s="144"/>
      <c r="F43" s="145"/>
      <c r="G43" s="146" t="s">
        <v>96</v>
      </c>
      <c r="H43" s="147"/>
      <c r="I43" s="147"/>
      <c r="J43" s="147"/>
      <c r="K43" s="147"/>
      <c r="L43" s="147"/>
      <c r="M43" s="147"/>
      <c r="N43" s="147"/>
      <c r="O43" s="147"/>
      <c r="P43" s="147"/>
      <c r="Q43" s="147"/>
      <c r="R43" s="147"/>
      <c r="S43" s="147"/>
      <c r="T43" s="147"/>
      <c r="U43" s="147"/>
      <c r="V43" s="147"/>
      <c r="W43" s="148"/>
      <c r="X43" s="138"/>
      <c r="Y43" s="139"/>
      <c r="Z43" s="139"/>
      <c r="AA43" s="139"/>
      <c r="AB43" s="139"/>
      <c r="AC43" s="139"/>
      <c r="AD43" s="139"/>
      <c r="AE43" s="139"/>
      <c r="AF43" s="139"/>
      <c r="AG43" s="139"/>
      <c r="AH43" s="139"/>
      <c r="AI43" s="139"/>
      <c r="AJ43" s="140"/>
      <c r="AK43" s="33" t="str">
        <f>IF(COUNTA(G43)=1,"〇","×")</f>
        <v>〇</v>
      </c>
      <c r="AL43" s="34" t="s">
        <v>34</v>
      </c>
    </row>
    <row r="44" spans="1:38" ht="28.05" customHeight="1" x14ac:dyDescent="0.2">
      <c r="A44" s="128"/>
      <c r="B44" s="143" t="s">
        <v>35</v>
      </c>
      <c r="C44" s="144"/>
      <c r="D44" s="144"/>
      <c r="E44" s="144"/>
      <c r="F44" s="145"/>
      <c r="G44" s="149" t="s">
        <v>97</v>
      </c>
      <c r="H44" s="150"/>
      <c r="I44" s="150"/>
      <c r="J44" s="150"/>
      <c r="K44" s="150"/>
      <c r="L44" s="150"/>
      <c r="M44" s="151"/>
      <c r="N44" s="138"/>
      <c r="O44" s="139"/>
      <c r="P44" s="139"/>
      <c r="Q44" s="139"/>
      <c r="R44" s="139"/>
      <c r="S44" s="139"/>
      <c r="T44" s="139"/>
      <c r="U44" s="139"/>
      <c r="V44" s="139"/>
      <c r="W44" s="139"/>
      <c r="X44" s="139"/>
      <c r="Y44" s="139"/>
      <c r="Z44" s="139"/>
      <c r="AA44" s="139"/>
      <c r="AB44" s="139"/>
      <c r="AC44" s="139"/>
      <c r="AD44" s="139"/>
      <c r="AE44" s="139"/>
      <c r="AF44" s="139"/>
      <c r="AG44" s="139"/>
      <c r="AH44" s="139"/>
      <c r="AI44" s="139"/>
      <c r="AJ44" s="140"/>
      <c r="AK44" s="33" t="str">
        <f>IF(COUNTA(G44)=1,"〇","×")</f>
        <v>〇</v>
      </c>
      <c r="AL44" s="34" t="s">
        <v>36</v>
      </c>
    </row>
    <row r="45" spans="1:38" ht="28.05" customHeight="1" x14ac:dyDescent="0.2">
      <c r="A45" s="128"/>
      <c r="B45" s="143" t="s">
        <v>37</v>
      </c>
      <c r="C45" s="144"/>
      <c r="D45" s="144"/>
      <c r="E45" s="144"/>
      <c r="F45" s="144"/>
      <c r="G45" s="126">
        <v>1</v>
      </c>
      <c r="H45" s="127"/>
      <c r="I45" s="128" t="s">
        <v>38</v>
      </c>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30"/>
      <c r="AK45" s="33" t="str">
        <f>IF(COUNTA(G45)=1,"〇","×")</f>
        <v>〇</v>
      </c>
      <c r="AL45" s="34" t="s">
        <v>39</v>
      </c>
    </row>
    <row r="46" spans="1:38" ht="28.05" customHeight="1" thickBot="1" x14ac:dyDescent="0.25">
      <c r="A46" s="128"/>
      <c r="B46" s="152" t="s">
        <v>40</v>
      </c>
      <c r="C46" s="153"/>
      <c r="D46" s="153"/>
      <c r="E46" s="153"/>
      <c r="F46" s="153"/>
      <c r="G46" s="82">
        <v>8</v>
      </c>
      <c r="H46" s="83">
        <v>9</v>
      </c>
      <c r="I46" s="83">
        <v>0</v>
      </c>
      <c r="J46" s="83">
        <v>1</v>
      </c>
      <c r="K46" s="83">
        <v>2</v>
      </c>
      <c r="L46" s="83">
        <v>3</v>
      </c>
      <c r="M46" s="84">
        <v>4</v>
      </c>
      <c r="N46" s="154" t="s">
        <v>41</v>
      </c>
      <c r="O46" s="155"/>
      <c r="P46" s="155"/>
      <c r="Q46" s="155"/>
      <c r="R46" s="155"/>
      <c r="S46" s="155"/>
      <c r="T46" s="155"/>
      <c r="U46" s="155"/>
      <c r="V46" s="155"/>
      <c r="W46" s="155"/>
      <c r="X46" s="155"/>
      <c r="Y46" s="155"/>
      <c r="Z46" s="155"/>
      <c r="AA46" s="155"/>
      <c r="AB46" s="155"/>
      <c r="AC46" s="155"/>
      <c r="AD46" s="155"/>
      <c r="AE46" s="155"/>
      <c r="AF46" s="155"/>
      <c r="AG46" s="155"/>
      <c r="AH46" s="155"/>
      <c r="AI46" s="155"/>
      <c r="AJ46" s="156"/>
      <c r="AK46" s="33" t="str">
        <f>IF(COUNTA(G46:M46)=7,"〇","×")</f>
        <v>〇</v>
      </c>
      <c r="AL46" s="34" t="s">
        <v>42</v>
      </c>
    </row>
    <row r="47" spans="1:38" ht="28.05" customHeight="1" thickBot="1" x14ac:dyDescent="0.25">
      <c r="A47" s="128"/>
      <c r="B47" s="110" t="s">
        <v>56</v>
      </c>
      <c r="C47" s="111"/>
      <c r="D47" s="111"/>
      <c r="E47" s="111"/>
      <c r="F47" s="112"/>
      <c r="G47" s="113" t="s">
        <v>98</v>
      </c>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5"/>
      <c r="AK47" s="20" t="str">
        <f>IF(COUNTA(G47:AJ47)&gt;=1,"〇","×")</f>
        <v>〇</v>
      </c>
      <c r="AL47" s="34" t="s">
        <v>43</v>
      </c>
    </row>
    <row r="48" spans="1:38" ht="21.6" x14ac:dyDescent="0.5">
      <c r="A48" s="131" t="s">
        <v>57</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2"/>
      <c r="AI48" s="132"/>
      <c r="AJ48" s="132"/>
    </row>
    <row r="49" spans="1:36" ht="21.6" x14ac:dyDescent="0.55000000000000004">
      <c r="A49" s="52"/>
      <c r="B49" s="52"/>
      <c r="C49" s="53" t="s">
        <v>44</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sheetData>
  <sheetProtection algorithmName="SHA-512" hashValue="8M+B2HB8zQwpYXbdQHBBdHfFSbN7lpxjcWXWy6bQ6ELFV5UizTnr7dfzk6sQ+segQXE6f/u/pcm9/Fy2SU2kNA==" saltValue="iaghlFG0H91tR/4v9xm3Ag==" spinCount="100000" sheet="1" objects="1" scenarios="1"/>
  <mergeCells count="55">
    <mergeCell ref="A48:AJ48"/>
    <mergeCell ref="A40:AJ40"/>
    <mergeCell ref="A41:A47"/>
    <mergeCell ref="B41:F41"/>
    <mergeCell ref="K41:AJ41"/>
    <mergeCell ref="B42:F42"/>
    <mergeCell ref="J42:AJ42"/>
    <mergeCell ref="B43:F43"/>
    <mergeCell ref="G43:W43"/>
    <mergeCell ref="X43:AJ43"/>
    <mergeCell ref="B44:F44"/>
    <mergeCell ref="G44:M44"/>
    <mergeCell ref="N44:AJ44"/>
    <mergeCell ref="B45:F45"/>
    <mergeCell ref="B46:F46"/>
    <mergeCell ref="N46:AJ46"/>
    <mergeCell ref="D37:AH37"/>
    <mergeCell ref="H21:Q21"/>
    <mergeCell ref="R21:AC21"/>
    <mergeCell ref="H22:Q22"/>
    <mergeCell ref="B47:F47"/>
    <mergeCell ref="G47:AJ47"/>
    <mergeCell ref="R22:AC22"/>
    <mergeCell ref="C25:AH30"/>
    <mergeCell ref="D31:AH31"/>
    <mergeCell ref="G45:H45"/>
    <mergeCell ref="I45:AJ45"/>
    <mergeCell ref="D33:AH33"/>
    <mergeCell ref="D35:AH35"/>
    <mergeCell ref="A11:AJ11"/>
    <mergeCell ref="N13:R13"/>
    <mergeCell ref="S13:AJ13"/>
    <mergeCell ref="N14:R14"/>
    <mergeCell ref="S14:AJ14"/>
    <mergeCell ref="N12:R12"/>
    <mergeCell ref="N15:R16"/>
    <mergeCell ref="S15:W16"/>
    <mergeCell ref="X15:AB16"/>
    <mergeCell ref="AC15:AJ16"/>
    <mergeCell ref="N17:R19"/>
    <mergeCell ref="S17:V17"/>
    <mergeCell ref="W17:AJ17"/>
    <mergeCell ref="S18:V18"/>
    <mergeCell ref="W18:AJ18"/>
    <mergeCell ref="S19:V19"/>
    <mergeCell ref="W19:AJ19"/>
    <mergeCell ref="AD2:AJ2"/>
    <mergeCell ref="A3:AJ5"/>
    <mergeCell ref="Z6:AA7"/>
    <mergeCell ref="AB6:AC7"/>
    <mergeCell ref="AD6:AD7"/>
    <mergeCell ref="AE6:AF7"/>
    <mergeCell ref="AG6:AG7"/>
    <mergeCell ref="AH6:AI7"/>
    <mergeCell ref="AJ6:AJ7"/>
  </mergeCells>
  <phoneticPr fontId="2"/>
  <dataValidations count="18">
    <dataValidation imeMode="off" allowBlank="1" showInputMessage="1" showErrorMessage="1" promptTitle="連絡先メールアドレス" prompt="担当の方とやりとりが可能なメールアドレスを記入してください。_x000a_例）kaigohoken@pref.tochigi.lg.jp_x000a_メールアドレスがない場合は、FAX番号を記入してください。" sqref="W19:AJ19" xr:uid="{00000000-0002-0000-0100-000000000000}"/>
    <dataValidation type="textLength" imeMode="halfKatakana" allowBlank="1" showInputMessage="1" showErrorMessage="1" error="入力文字数超過" prompt="左詰めで半角カタカナ30字以内で入力してください。" sqref="G47:AJ47" xr:uid="{00000000-0002-0000-0100-000001000000}">
      <formula1>1</formula1>
      <formula2>30</formula2>
    </dataValidation>
    <dataValidation allowBlank="1" showInputMessage="1" showErrorMessage="1" promptTitle="自動表示" prompt="２ページ目以降の水色セルに必要事項を入力することにより、自動表示されます。" sqref="AD22:AH23" xr:uid="{00000000-0002-0000-0100-000002000000}"/>
    <dataValidation imeMode="off" allowBlank="1" showInputMessage="1" showErrorMessage="1" promptTitle="申請日" prompt="申請日の属する月（申請月～令和４年９月末まで）を入力してください。" sqref="AE6:AF7" xr:uid="{00000000-0002-0000-0100-000003000000}"/>
    <dataValidation imeMode="on" allowBlank="1" showInputMessage="1" showErrorMessage="1" errorTitle="指定口座への振り込みが希望されています。" error="国保連登録口座以外への振込を希望する際は上段で「希望する」を選択してください。" promptTitle="金融機関名の入力" prompt="略称等は用いず、正式な名称を誤りのないように入力してください。" sqref="G43:W43" xr:uid="{00000000-0002-0000-0100-000004000000}"/>
    <dataValidation imeMode="off" allowBlank="1" showInputMessage="1" showErrorMessage="1" promptTitle="この申請の御担当の方への連絡先" prompt="担当の方と連絡が取れる電話番号を記入してください。_x000a_例）028-623-3149" sqref="W18:AJ18" xr:uid="{00000000-0002-0000-0100-000005000000}"/>
    <dataValidation imeMode="on" allowBlank="1" showInputMessage="1" showErrorMessage="1" promptTitle="法人における担当者の氏名" prompt="担当者の方の氏名を記入してください。_x000a_例）山田　次郎" sqref="W17:AJ17" xr:uid="{00000000-0002-0000-0100-000006000000}"/>
    <dataValidation imeMode="on" allowBlank="1" showInputMessage="1" showErrorMessage="1" promptTitle="法人所在地" prompt="法人本部の所在地を正確に入力してください。_x000a_例）宇都宮市塙田1-1-20" sqref="S14:AJ14" xr:uid="{00000000-0002-0000-0100-000007000000}"/>
    <dataValidation imeMode="on" allowBlank="1" showInputMessage="1" showErrorMessage="1" promptTitle="法人名称" prompt="法人の【正式名称】を入力してください。_x000a_例）社会福祉法人栃木県" sqref="S13:AJ13" xr:uid="{00000000-0002-0000-0100-000008000000}"/>
    <dataValidation imeMode="on" allowBlank="1" showInputMessage="1" showErrorMessage="1" promptTitle="代表者の氏名" prompt="氏名は、法人代表者の氏名を正確に記入してください。（例）田中　太郎" sqref="AC15:AJ16" xr:uid="{00000000-0002-0000-0100-000009000000}"/>
    <dataValidation imeMode="on" allowBlank="1" showInputMessage="1" showErrorMessage="1" promptTitle="代表者の職名" prompt="代表者職名は、法人における役職名（（例）代表取締役、理事長等）を記入してください。" sqref="S15:W16" xr:uid="{00000000-0002-0000-0100-00000A000000}"/>
    <dataValidation type="whole" imeMode="off" allowBlank="1" showInputMessage="1" showErrorMessage="1" promptTitle="申請日" prompt="申請日の日付（１～31）のいずれかを入力してください。" sqref="AH6:AI7" xr:uid="{00000000-0002-0000-0100-00000B000000}">
      <formula1>1</formula1>
      <formula2>31</formula2>
    </dataValidation>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R22:AC23" xr:uid="{00000000-0002-0000-0100-00000C000000}"/>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6:M46" xr:uid="{00000000-0002-0000-0100-00000D000000}">
      <formula1>AND(LENB(G46:M46)=LEN(G46:M46))</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2:I42" xr:uid="{00000000-0002-0000-0100-00000E000000}">
      <formula1>AND(LENB(G42:I42)=LEN(G42:I42))</formula1>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G41:J41" xr:uid="{00000000-0002-0000-0100-00000F000000}">
      <formula1>AND(LENB(D41:G41)=LEN(D41:G41))</formula1>
    </dataValidation>
    <dataValidation imeMode="on" allowBlank="1" showInputMessage="1" showErrorMessage="1" sqref="G44:M44 AC15:AJ16 S15:W16 S13:AJ14" xr:uid="{00000000-0002-0000-0100-000010000000}"/>
    <dataValidation type="list" allowBlank="1" showInputMessage="1" showErrorMessage="1" sqref="G45:H45" xr:uid="{00000000-0002-0000-0100-000011000000}">
      <formula1>"1,2"</formula1>
    </dataValidation>
  </dataValidations>
  <pageMargins left="0.7" right="0.7" top="0.75" bottom="0.75" header="0.3" footer="0.3"/>
  <pageSetup paperSize="9" scale="6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68580</xdr:colOff>
                    <xdr:row>30</xdr:row>
                    <xdr:rowOff>22860</xdr:rowOff>
                  </from>
                  <to>
                    <xdr:col>3</xdr:col>
                    <xdr:colOff>175260</xdr:colOff>
                    <xdr:row>32</xdr:row>
                    <xdr:rowOff>30480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60960</xdr:colOff>
                    <xdr:row>32</xdr:row>
                    <xdr:rowOff>7620</xdr:rowOff>
                  </from>
                  <to>
                    <xdr:col>3</xdr:col>
                    <xdr:colOff>182880</xdr:colOff>
                    <xdr:row>34</xdr:row>
                    <xdr:rowOff>30480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60960</xdr:colOff>
                    <xdr:row>34</xdr:row>
                    <xdr:rowOff>7620</xdr:rowOff>
                  </from>
                  <to>
                    <xdr:col>3</xdr:col>
                    <xdr:colOff>182880</xdr:colOff>
                    <xdr:row>35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60960</xdr:colOff>
                    <xdr:row>36</xdr:row>
                    <xdr:rowOff>7620</xdr:rowOff>
                  </from>
                  <to>
                    <xdr:col>3</xdr:col>
                    <xdr:colOff>182880</xdr:colOff>
                    <xdr:row>37</xdr:row>
                    <xdr:rowOff>106680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60960</xdr:colOff>
                    <xdr:row>32</xdr:row>
                    <xdr:rowOff>7620</xdr:rowOff>
                  </from>
                  <to>
                    <xdr:col>3</xdr:col>
                    <xdr:colOff>182880</xdr:colOff>
                    <xdr:row>34</xdr:row>
                    <xdr:rowOff>30480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2</xdr:col>
                    <xdr:colOff>60960</xdr:colOff>
                    <xdr:row>34</xdr:row>
                    <xdr:rowOff>7620</xdr:rowOff>
                  </from>
                  <to>
                    <xdr:col>3</xdr:col>
                    <xdr:colOff>182880</xdr:colOff>
                    <xdr:row>35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149"/>
  <sheetViews>
    <sheetView view="pageBreakPreview" zoomScaleNormal="100" zoomScaleSheetLayoutView="100" workbookViewId="0">
      <pane xSplit="1" ySplit="3" topLeftCell="B4" activePane="bottomRight" state="frozen"/>
      <selection activeCell="AE8" sqref="AE8"/>
      <selection pane="topRight" activeCell="AE8" sqref="AE8"/>
      <selection pane="bottomLeft" activeCell="AE8" sqref="AE8"/>
      <selection pane="bottomRight" activeCell="A2" sqref="A2"/>
    </sheetView>
  </sheetViews>
  <sheetFormatPr defaultColWidth="8.77734375" defaultRowHeight="19.8" x14ac:dyDescent="0.2"/>
  <cols>
    <col min="1" max="1" width="4.109375" customWidth="1"/>
    <col min="2" max="2" width="11.6640625" bestFit="1" customWidth="1"/>
    <col min="3" max="3" width="43.88671875" style="11" customWidth="1"/>
    <col min="4" max="4" width="33.109375" bestFit="1" customWidth="1"/>
    <col min="5" max="6" width="10.77734375" customWidth="1"/>
    <col min="7" max="7" width="21.77734375" style="10" hidden="1" customWidth="1"/>
    <col min="8" max="8" width="17.109375" style="12" hidden="1" customWidth="1"/>
    <col min="9" max="21" width="8.77734375" customWidth="1"/>
  </cols>
  <sheetData>
    <row r="1" spans="1:8" x14ac:dyDescent="0.2">
      <c r="A1" s="158" t="s">
        <v>53</v>
      </c>
      <c r="B1" s="158"/>
      <c r="C1" s="30"/>
      <c r="D1" s="58"/>
      <c r="E1" s="58"/>
      <c r="F1" s="58"/>
      <c r="G1" s="24"/>
      <c r="H1" s="58"/>
    </row>
    <row r="2" spans="1:8" x14ac:dyDescent="0.2">
      <c r="A2" s="59"/>
      <c r="B2" s="157" t="s">
        <v>99</v>
      </c>
      <c r="C2" s="157"/>
      <c r="D2" s="157"/>
      <c r="E2" s="60"/>
      <c r="F2" s="60"/>
      <c r="G2" s="24"/>
      <c r="H2" s="58"/>
    </row>
    <row r="3" spans="1:8" s="1" customFormat="1" ht="26.4" x14ac:dyDescent="0.2">
      <c r="A3" s="61" t="s">
        <v>50</v>
      </c>
      <c r="B3" s="61" t="s">
        <v>45</v>
      </c>
      <c r="C3" s="62" t="s">
        <v>46</v>
      </c>
      <c r="D3" s="61" t="s">
        <v>47</v>
      </c>
      <c r="E3" s="63" t="s">
        <v>48</v>
      </c>
      <c r="F3" s="61" t="s">
        <v>49</v>
      </c>
      <c r="G3" s="24" t="s">
        <v>51</v>
      </c>
      <c r="H3" s="73" t="s">
        <v>52</v>
      </c>
    </row>
    <row r="4" spans="1:8" ht="24.9" customHeight="1" x14ac:dyDescent="0.2">
      <c r="A4" s="61">
        <f>IF(F4="","",IF(F4=0,"",1))</f>
        <v>1</v>
      </c>
      <c r="B4" s="74">
        <v>912345678</v>
      </c>
      <c r="C4" s="75" t="s">
        <v>100</v>
      </c>
      <c r="D4" s="75" t="s">
        <v>80</v>
      </c>
      <c r="E4" s="64">
        <f>IFERROR(VLOOKUP(D4,対象事業所等!$B$2:$D$27,2,FALSE),"")</f>
        <v>300000</v>
      </c>
      <c r="F4" s="65">
        <f>IF(E4="","",IF(H4=FALSE,"",E4))</f>
        <v>300000</v>
      </c>
      <c r="G4" s="24" t="str">
        <f t="shared" ref="G4:G35" si="0">B4&amp;D4</f>
        <v>912345678介護老人福祉施設</v>
      </c>
      <c r="H4" s="58" t="b">
        <f t="shared" ref="H4:H35" si="1">COUNTIF(G:G,G4)=1</f>
        <v>1</v>
      </c>
    </row>
    <row r="5" spans="1:8" ht="24.9" customHeight="1" x14ac:dyDescent="0.2">
      <c r="A5" s="61">
        <f t="shared" ref="A5:A36" si="2">IF(F5="","",IF(F5=0,"",A4+1))</f>
        <v>2</v>
      </c>
      <c r="B5" s="74">
        <v>912345678</v>
      </c>
      <c r="C5" s="75" t="s">
        <v>100</v>
      </c>
      <c r="D5" s="75" t="s">
        <v>64</v>
      </c>
      <c r="E5" s="64">
        <f>IFERROR(VLOOKUP(D5,対象事業所等!$B$2:$D$27,2,FALSE),"")</f>
        <v>50000</v>
      </c>
      <c r="F5" s="65">
        <f t="shared" ref="F5:F68" si="3">IF(E5="","",IF(H5=FALSE,"",E5))</f>
        <v>50000</v>
      </c>
      <c r="G5" s="24" t="str">
        <f t="shared" si="0"/>
        <v>912345678訪問介護</v>
      </c>
      <c r="H5" s="58" t="b">
        <f t="shared" si="1"/>
        <v>1</v>
      </c>
    </row>
    <row r="6" spans="1:8" ht="24.9" customHeight="1" x14ac:dyDescent="0.2">
      <c r="A6" s="61">
        <f t="shared" si="2"/>
        <v>3</v>
      </c>
      <c r="B6" s="74">
        <v>912345678</v>
      </c>
      <c r="C6" s="75" t="s">
        <v>100</v>
      </c>
      <c r="D6" s="75" t="s">
        <v>77</v>
      </c>
      <c r="E6" s="64">
        <f>IFERROR(VLOOKUP(D6,対象事業所等!$B$2:$D$27,2,FALSE),"")</f>
        <v>50000</v>
      </c>
      <c r="F6" s="65">
        <f t="shared" si="3"/>
        <v>50000</v>
      </c>
      <c r="G6" s="24" t="str">
        <f t="shared" si="0"/>
        <v>912345678短期入所生活介護</v>
      </c>
      <c r="H6" s="58" t="b">
        <f t="shared" si="1"/>
        <v>1</v>
      </c>
    </row>
    <row r="7" spans="1:8" ht="24.9" customHeight="1" x14ac:dyDescent="0.2">
      <c r="A7" s="61">
        <f t="shared" si="2"/>
        <v>4</v>
      </c>
      <c r="B7" s="74">
        <v>912345678</v>
      </c>
      <c r="C7" s="75" t="s">
        <v>100</v>
      </c>
      <c r="D7" s="75" t="s">
        <v>71</v>
      </c>
      <c r="E7" s="64">
        <f>IFERROR(VLOOKUP(D7,対象事業所等!$B$2:$D$27,2,FALSE),"")</f>
        <v>150000</v>
      </c>
      <c r="F7" s="65">
        <f t="shared" si="3"/>
        <v>150000</v>
      </c>
      <c r="G7" s="24" t="str">
        <f t="shared" si="0"/>
        <v>912345678通所介護</v>
      </c>
      <c r="H7" s="58" t="b">
        <f t="shared" si="1"/>
        <v>1</v>
      </c>
    </row>
    <row r="8" spans="1:8" ht="24.9" customHeight="1" x14ac:dyDescent="0.2">
      <c r="A8" s="61">
        <f t="shared" si="2"/>
        <v>5</v>
      </c>
      <c r="B8" s="74">
        <v>912345678</v>
      </c>
      <c r="C8" s="75" t="s">
        <v>100</v>
      </c>
      <c r="D8" s="75" t="s">
        <v>70</v>
      </c>
      <c r="E8" s="64">
        <f>IFERROR(VLOOKUP(D8,対象事業所等!$B$2:$D$27,2,FALSE),"")</f>
        <v>50000</v>
      </c>
      <c r="F8" s="65">
        <f t="shared" si="3"/>
        <v>50000</v>
      </c>
      <c r="G8" s="24" t="str">
        <f t="shared" si="0"/>
        <v>912345678居宅介護支援事業所</v>
      </c>
      <c r="H8" s="58" t="b">
        <f t="shared" si="1"/>
        <v>1</v>
      </c>
    </row>
    <row r="9" spans="1:8" ht="24.9" customHeight="1" x14ac:dyDescent="0.2">
      <c r="A9" s="61" t="str">
        <f t="shared" si="2"/>
        <v/>
      </c>
      <c r="B9" s="74"/>
      <c r="C9" s="75"/>
      <c r="D9" s="75"/>
      <c r="E9" s="64" t="str">
        <f>IFERROR(VLOOKUP(D9,対象事業所等!$B$2:$D$27,2,FALSE),"")</f>
        <v/>
      </c>
      <c r="F9" s="65" t="str">
        <f t="shared" si="3"/>
        <v/>
      </c>
      <c r="G9" s="24" t="str">
        <f t="shared" si="0"/>
        <v/>
      </c>
      <c r="H9" s="58" t="b">
        <f t="shared" si="1"/>
        <v>0</v>
      </c>
    </row>
    <row r="10" spans="1:8" ht="24.9" customHeight="1" x14ac:dyDescent="0.2">
      <c r="A10" s="61" t="str">
        <f t="shared" si="2"/>
        <v/>
      </c>
      <c r="B10" s="74"/>
      <c r="C10" s="75"/>
      <c r="D10" s="75"/>
      <c r="E10" s="64" t="str">
        <f>IFERROR(VLOOKUP(D10,対象事業所等!$B$2:$D$27,2,FALSE),"")</f>
        <v/>
      </c>
      <c r="F10" s="65" t="str">
        <f t="shared" si="3"/>
        <v/>
      </c>
      <c r="G10" s="24" t="str">
        <f t="shared" si="0"/>
        <v/>
      </c>
      <c r="H10" s="58" t="b">
        <f t="shared" si="1"/>
        <v>0</v>
      </c>
    </row>
    <row r="11" spans="1:8" ht="24.9" customHeight="1" x14ac:dyDescent="0.2">
      <c r="A11" s="61" t="str">
        <f t="shared" si="2"/>
        <v/>
      </c>
      <c r="B11" s="74"/>
      <c r="C11" s="75"/>
      <c r="D11" s="75"/>
      <c r="E11" s="64" t="str">
        <f>IFERROR(VLOOKUP(D11,対象事業所等!$B$2:$D$27,2,FALSE),"")</f>
        <v/>
      </c>
      <c r="F11" s="65" t="str">
        <f t="shared" si="3"/>
        <v/>
      </c>
      <c r="G11" s="24" t="str">
        <f t="shared" si="0"/>
        <v/>
      </c>
      <c r="H11" s="58" t="b">
        <f t="shared" si="1"/>
        <v>0</v>
      </c>
    </row>
    <row r="12" spans="1:8" ht="24.9" customHeight="1" x14ac:dyDescent="0.2">
      <c r="A12" s="61" t="str">
        <f t="shared" si="2"/>
        <v/>
      </c>
      <c r="B12" s="74"/>
      <c r="C12" s="75"/>
      <c r="D12" s="75"/>
      <c r="E12" s="64" t="str">
        <f>IFERROR(VLOOKUP(D12,対象事業所等!$B$2:$D$27,2,FALSE),"")</f>
        <v/>
      </c>
      <c r="F12" s="65" t="str">
        <f t="shared" si="3"/>
        <v/>
      </c>
      <c r="G12" s="24" t="str">
        <f t="shared" si="0"/>
        <v/>
      </c>
      <c r="H12" s="58" t="b">
        <f t="shared" si="1"/>
        <v>0</v>
      </c>
    </row>
    <row r="13" spans="1:8" ht="24.9" customHeight="1" x14ac:dyDescent="0.2">
      <c r="A13" s="61" t="str">
        <f t="shared" si="2"/>
        <v/>
      </c>
      <c r="B13" s="74"/>
      <c r="C13" s="75"/>
      <c r="D13" s="75"/>
      <c r="E13" s="64" t="str">
        <f>IFERROR(VLOOKUP(D13,対象事業所等!$B$2:$D$27,2,FALSE),"")</f>
        <v/>
      </c>
      <c r="F13" s="65" t="str">
        <f t="shared" si="3"/>
        <v/>
      </c>
      <c r="G13" s="24" t="str">
        <f t="shared" si="0"/>
        <v/>
      </c>
      <c r="H13" s="58" t="b">
        <f t="shared" si="1"/>
        <v>0</v>
      </c>
    </row>
    <row r="14" spans="1:8" ht="24.9" customHeight="1" x14ac:dyDescent="0.2">
      <c r="A14" s="61" t="str">
        <f t="shared" si="2"/>
        <v/>
      </c>
      <c r="B14" s="74"/>
      <c r="C14" s="75"/>
      <c r="D14" s="75"/>
      <c r="E14" s="64" t="str">
        <f>IFERROR(VLOOKUP(D14,対象事業所等!$B$2:$D$27,2,FALSE),"")</f>
        <v/>
      </c>
      <c r="F14" s="65" t="str">
        <f t="shared" si="3"/>
        <v/>
      </c>
      <c r="G14" s="24" t="str">
        <f t="shared" si="0"/>
        <v/>
      </c>
      <c r="H14" s="58" t="b">
        <f t="shared" si="1"/>
        <v>0</v>
      </c>
    </row>
    <row r="15" spans="1:8" ht="24.9" customHeight="1" x14ac:dyDescent="0.2">
      <c r="A15" s="61" t="str">
        <f t="shared" si="2"/>
        <v/>
      </c>
      <c r="B15" s="74"/>
      <c r="C15" s="75"/>
      <c r="D15" s="75"/>
      <c r="E15" s="64" t="str">
        <f>IFERROR(VLOOKUP(D15,対象事業所等!$B$2:$D$27,2,FALSE),"")</f>
        <v/>
      </c>
      <c r="F15" s="65" t="str">
        <f t="shared" si="3"/>
        <v/>
      </c>
      <c r="G15" s="24" t="str">
        <f t="shared" si="0"/>
        <v/>
      </c>
      <c r="H15" s="58" t="b">
        <f t="shared" si="1"/>
        <v>0</v>
      </c>
    </row>
    <row r="16" spans="1:8" ht="24.9" customHeight="1" x14ac:dyDescent="0.2">
      <c r="A16" s="61" t="str">
        <f t="shared" si="2"/>
        <v/>
      </c>
      <c r="B16" s="74"/>
      <c r="C16" s="75"/>
      <c r="D16" s="75"/>
      <c r="E16" s="64" t="str">
        <f>IFERROR(VLOOKUP(D16,対象事業所等!$B$2:$D$27,2,FALSE),"")</f>
        <v/>
      </c>
      <c r="F16" s="65" t="str">
        <f t="shared" si="3"/>
        <v/>
      </c>
      <c r="G16" s="24" t="str">
        <f t="shared" si="0"/>
        <v/>
      </c>
      <c r="H16" s="58" t="b">
        <f t="shared" si="1"/>
        <v>0</v>
      </c>
    </row>
    <row r="17" spans="1:8" ht="24.9" customHeight="1" x14ac:dyDescent="0.2">
      <c r="A17" s="61" t="str">
        <f t="shared" si="2"/>
        <v/>
      </c>
      <c r="B17" s="74"/>
      <c r="C17" s="75"/>
      <c r="D17" s="75"/>
      <c r="E17" s="64" t="str">
        <f>IFERROR(VLOOKUP(D17,対象事業所等!$B$2:$D$27,2,FALSE),"")</f>
        <v/>
      </c>
      <c r="F17" s="65" t="str">
        <f t="shared" si="3"/>
        <v/>
      </c>
      <c r="G17" s="24" t="str">
        <f t="shared" si="0"/>
        <v/>
      </c>
      <c r="H17" s="58" t="b">
        <f t="shared" si="1"/>
        <v>0</v>
      </c>
    </row>
    <row r="18" spans="1:8" ht="24.9" customHeight="1" x14ac:dyDescent="0.2">
      <c r="A18" s="61" t="str">
        <f t="shared" si="2"/>
        <v/>
      </c>
      <c r="B18" s="74"/>
      <c r="C18" s="75"/>
      <c r="D18" s="75"/>
      <c r="E18" s="64" t="str">
        <f>IFERROR(VLOOKUP(D18,対象事業所等!$B$2:$D$27,2,FALSE),"")</f>
        <v/>
      </c>
      <c r="F18" s="65" t="str">
        <f t="shared" si="3"/>
        <v/>
      </c>
      <c r="G18" s="24" t="str">
        <f t="shared" si="0"/>
        <v/>
      </c>
      <c r="H18" s="58" t="b">
        <f t="shared" si="1"/>
        <v>0</v>
      </c>
    </row>
    <row r="19" spans="1:8" ht="24.9" customHeight="1" x14ac:dyDescent="0.2">
      <c r="A19" s="61" t="str">
        <f t="shared" si="2"/>
        <v/>
      </c>
      <c r="B19" s="74"/>
      <c r="C19" s="75"/>
      <c r="D19" s="75"/>
      <c r="E19" s="64" t="str">
        <f>IFERROR(VLOOKUP(D19,対象事業所等!$B$2:$D$27,2,FALSE),"")</f>
        <v/>
      </c>
      <c r="F19" s="65" t="str">
        <f t="shared" si="3"/>
        <v/>
      </c>
      <c r="G19" s="24" t="str">
        <f t="shared" si="0"/>
        <v/>
      </c>
      <c r="H19" s="58" t="b">
        <f t="shared" si="1"/>
        <v>0</v>
      </c>
    </row>
    <row r="20" spans="1:8" ht="24.9" customHeight="1" x14ac:dyDescent="0.2">
      <c r="A20" s="61" t="str">
        <f t="shared" si="2"/>
        <v/>
      </c>
      <c r="B20" s="74"/>
      <c r="C20" s="75"/>
      <c r="D20" s="75"/>
      <c r="E20" s="64" t="str">
        <f>IFERROR(VLOOKUP(D20,対象事業所等!$B$2:$D$27,2,FALSE),"")</f>
        <v/>
      </c>
      <c r="F20" s="65" t="str">
        <f t="shared" si="3"/>
        <v/>
      </c>
      <c r="G20" s="24" t="str">
        <f t="shared" si="0"/>
        <v/>
      </c>
      <c r="H20" s="58" t="b">
        <f t="shared" si="1"/>
        <v>0</v>
      </c>
    </row>
    <row r="21" spans="1:8" ht="24.9" customHeight="1" x14ac:dyDescent="0.2">
      <c r="A21" s="61" t="str">
        <f t="shared" si="2"/>
        <v/>
      </c>
      <c r="B21" s="74"/>
      <c r="C21" s="75"/>
      <c r="D21" s="75"/>
      <c r="E21" s="64" t="str">
        <f>IFERROR(VLOOKUP(D21,対象事業所等!$B$2:$D$27,2,FALSE),"")</f>
        <v/>
      </c>
      <c r="F21" s="65" t="str">
        <f t="shared" si="3"/>
        <v/>
      </c>
      <c r="G21" s="24" t="str">
        <f t="shared" si="0"/>
        <v/>
      </c>
      <c r="H21" s="58" t="b">
        <f t="shared" si="1"/>
        <v>0</v>
      </c>
    </row>
    <row r="22" spans="1:8" ht="24.9" customHeight="1" x14ac:dyDescent="0.2">
      <c r="A22" s="61" t="str">
        <f t="shared" si="2"/>
        <v/>
      </c>
      <c r="B22" s="74"/>
      <c r="C22" s="75"/>
      <c r="D22" s="75"/>
      <c r="E22" s="64" t="str">
        <f>IFERROR(VLOOKUP(D22,対象事業所等!$B$2:$D$27,2,FALSE),"")</f>
        <v/>
      </c>
      <c r="F22" s="65" t="str">
        <f t="shared" si="3"/>
        <v/>
      </c>
      <c r="G22" s="24" t="str">
        <f t="shared" si="0"/>
        <v/>
      </c>
      <c r="H22" s="58" t="b">
        <f t="shared" si="1"/>
        <v>0</v>
      </c>
    </row>
    <row r="23" spans="1:8" ht="24.9" customHeight="1" x14ac:dyDescent="0.2">
      <c r="A23" s="61" t="str">
        <f t="shared" si="2"/>
        <v/>
      </c>
      <c r="B23" s="74"/>
      <c r="C23" s="75"/>
      <c r="D23" s="75"/>
      <c r="E23" s="64" t="str">
        <f>IFERROR(VLOOKUP(D23,対象事業所等!$B$2:$D$27,2,FALSE),"")</f>
        <v/>
      </c>
      <c r="F23" s="65" t="str">
        <f t="shared" si="3"/>
        <v/>
      </c>
      <c r="G23" s="24" t="str">
        <f t="shared" si="0"/>
        <v/>
      </c>
      <c r="H23" s="58" t="b">
        <f t="shared" si="1"/>
        <v>0</v>
      </c>
    </row>
    <row r="24" spans="1:8" ht="24.9" customHeight="1" x14ac:dyDescent="0.2">
      <c r="A24" s="61" t="str">
        <f t="shared" si="2"/>
        <v/>
      </c>
      <c r="B24" s="74"/>
      <c r="C24" s="75"/>
      <c r="D24" s="75"/>
      <c r="E24" s="64" t="str">
        <f>IFERROR(VLOOKUP(D24,対象事業所等!$B$2:$D$27,2,FALSE),"")</f>
        <v/>
      </c>
      <c r="F24" s="65" t="str">
        <f t="shared" si="3"/>
        <v/>
      </c>
      <c r="G24" s="24" t="str">
        <f t="shared" si="0"/>
        <v/>
      </c>
      <c r="H24" s="58" t="b">
        <f t="shared" si="1"/>
        <v>0</v>
      </c>
    </row>
    <row r="25" spans="1:8" ht="24.9" customHeight="1" x14ac:dyDescent="0.2">
      <c r="A25" s="61" t="str">
        <f t="shared" si="2"/>
        <v/>
      </c>
      <c r="B25" s="74"/>
      <c r="C25" s="75"/>
      <c r="D25" s="75"/>
      <c r="E25" s="64" t="str">
        <f>IFERROR(VLOOKUP(D25,対象事業所等!$B$2:$D$27,2,FALSE),"")</f>
        <v/>
      </c>
      <c r="F25" s="65" t="str">
        <f t="shared" si="3"/>
        <v/>
      </c>
      <c r="G25" s="24" t="str">
        <f t="shared" si="0"/>
        <v/>
      </c>
      <c r="H25" s="58" t="b">
        <f t="shared" si="1"/>
        <v>0</v>
      </c>
    </row>
    <row r="26" spans="1:8" ht="24.9" customHeight="1" x14ac:dyDescent="0.2">
      <c r="A26" s="61" t="str">
        <f t="shared" si="2"/>
        <v/>
      </c>
      <c r="B26" s="74"/>
      <c r="C26" s="75"/>
      <c r="D26" s="75"/>
      <c r="E26" s="64" t="str">
        <f>IFERROR(VLOOKUP(D26,対象事業所等!$B$2:$D$27,2,FALSE),"")</f>
        <v/>
      </c>
      <c r="F26" s="65" t="str">
        <f t="shared" si="3"/>
        <v/>
      </c>
      <c r="G26" s="24" t="str">
        <f t="shared" si="0"/>
        <v/>
      </c>
      <c r="H26" s="58" t="b">
        <f t="shared" si="1"/>
        <v>0</v>
      </c>
    </row>
    <row r="27" spans="1:8" ht="24.9" customHeight="1" x14ac:dyDescent="0.2">
      <c r="A27" s="61" t="str">
        <f t="shared" si="2"/>
        <v/>
      </c>
      <c r="B27" s="74"/>
      <c r="C27" s="75"/>
      <c r="D27" s="75"/>
      <c r="E27" s="64" t="str">
        <f>IFERROR(VLOOKUP(D27,対象事業所等!$B$2:$D$27,2,FALSE),"")</f>
        <v/>
      </c>
      <c r="F27" s="65" t="str">
        <f t="shared" si="3"/>
        <v/>
      </c>
      <c r="G27" s="24" t="str">
        <f t="shared" si="0"/>
        <v/>
      </c>
      <c r="H27" s="58" t="b">
        <f t="shared" si="1"/>
        <v>0</v>
      </c>
    </row>
    <row r="28" spans="1:8" ht="24.9" customHeight="1" x14ac:dyDescent="0.2">
      <c r="A28" s="61" t="str">
        <f t="shared" si="2"/>
        <v/>
      </c>
      <c r="B28" s="74"/>
      <c r="C28" s="75"/>
      <c r="D28" s="75"/>
      <c r="E28" s="64" t="str">
        <f>IFERROR(VLOOKUP(D28,対象事業所等!$B$2:$D$27,2,FALSE),"")</f>
        <v/>
      </c>
      <c r="F28" s="65" t="str">
        <f t="shared" si="3"/>
        <v/>
      </c>
      <c r="G28" s="24" t="str">
        <f t="shared" si="0"/>
        <v/>
      </c>
      <c r="H28" s="58" t="b">
        <f t="shared" si="1"/>
        <v>0</v>
      </c>
    </row>
    <row r="29" spans="1:8" ht="24.9" customHeight="1" x14ac:dyDescent="0.2">
      <c r="A29" s="61" t="str">
        <f t="shared" si="2"/>
        <v/>
      </c>
      <c r="B29" s="74"/>
      <c r="C29" s="75"/>
      <c r="D29" s="75"/>
      <c r="E29" s="64" t="str">
        <f>IFERROR(VLOOKUP(D29,対象事業所等!$B$2:$D$27,2,FALSE),"")</f>
        <v/>
      </c>
      <c r="F29" s="65" t="str">
        <f t="shared" si="3"/>
        <v/>
      </c>
      <c r="G29" s="24" t="str">
        <f t="shared" si="0"/>
        <v/>
      </c>
      <c r="H29" s="58" t="b">
        <f t="shared" si="1"/>
        <v>0</v>
      </c>
    </row>
    <row r="30" spans="1:8" ht="24.9" customHeight="1" x14ac:dyDescent="0.2">
      <c r="A30" s="61" t="str">
        <f t="shared" si="2"/>
        <v/>
      </c>
      <c r="B30" s="74"/>
      <c r="C30" s="75"/>
      <c r="D30" s="75"/>
      <c r="E30" s="64" t="str">
        <f>IFERROR(VLOOKUP(D30,対象事業所等!$B$2:$D$27,2,FALSE),"")</f>
        <v/>
      </c>
      <c r="F30" s="65" t="str">
        <f t="shared" si="3"/>
        <v/>
      </c>
      <c r="G30" s="24" t="str">
        <f t="shared" si="0"/>
        <v/>
      </c>
      <c r="H30" s="58" t="b">
        <f t="shared" si="1"/>
        <v>0</v>
      </c>
    </row>
    <row r="31" spans="1:8" ht="24.9" customHeight="1" x14ac:dyDescent="0.2">
      <c r="A31" s="61" t="str">
        <f t="shared" si="2"/>
        <v/>
      </c>
      <c r="B31" s="74"/>
      <c r="C31" s="75"/>
      <c r="D31" s="75"/>
      <c r="E31" s="64" t="str">
        <f>IFERROR(VLOOKUP(D31,対象事業所等!$B$2:$D$27,2,FALSE),"")</f>
        <v/>
      </c>
      <c r="F31" s="65" t="str">
        <f t="shared" si="3"/>
        <v/>
      </c>
      <c r="G31" s="24" t="str">
        <f t="shared" si="0"/>
        <v/>
      </c>
      <c r="H31" s="58" t="b">
        <f t="shared" si="1"/>
        <v>0</v>
      </c>
    </row>
    <row r="32" spans="1:8" ht="24.9" customHeight="1" x14ac:dyDescent="0.2">
      <c r="A32" s="61" t="str">
        <f t="shared" si="2"/>
        <v/>
      </c>
      <c r="B32" s="74"/>
      <c r="C32" s="75"/>
      <c r="D32" s="75"/>
      <c r="E32" s="64" t="str">
        <f>IFERROR(VLOOKUP(D32,対象事業所等!$B$2:$D$27,2,FALSE),"")</f>
        <v/>
      </c>
      <c r="F32" s="65" t="str">
        <f t="shared" si="3"/>
        <v/>
      </c>
      <c r="G32" s="24" t="str">
        <f t="shared" si="0"/>
        <v/>
      </c>
      <c r="H32" s="58" t="b">
        <f t="shared" si="1"/>
        <v>0</v>
      </c>
    </row>
    <row r="33" spans="1:8" ht="24.9" customHeight="1" x14ac:dyDescent="0.2">
      <c r="A33" s="61" t="str">
        <f t="shared" si="2"/>
        <v/>
      </c>
      <c r="B33" s="74"/>
      <c r="C33" s="75"/>
      <c r="D33" s="75"/>
      <c r="E33" s="64" t="str">
        <f>IFERROR(VLOOKUP(D33,対象事業所等!$B$2:$D$27,2,FALSE),"")</f>
        <v/>
      </c>
      <c r="F33" s="65" t="str">
        <f t="shared" si="3"/>
        <v/>
      </c>
      <c r="G33" s="24" t="str">
        <f t="shared" si="0"/>
        <v/>
      </c>
      <c r="H33" s="58" t="b">
        <f t="shared" si="1"/>
        <v>0</v>
      </c>
    </row>
    <row r="34" spans="1:8" ht="24.9" customHeight="1" x14ac:dyDescent="0.2">
      <c r="A34" s="61" t="str">
        <f t="shared" si="2"/>
        <v/>
      </c>
      <c r="B34" s="74"/>
      <c r="C34" s="75"/>
      <c r="D34" s="75"/>
      <c r="E34" s="64" t="str">
        <f>IFERROR(VLOOKUP(D34,対象事業所等!$B$2:$D$27,2,FALSE),"")</f>
        <v/>
      </c>
      <c r="F34" s="65" t="str">
        <f t="shared" si="3"/>
        <v/>
      </c>
      <c r="G34" s="24" t="str">
        <f t="shared" si="0"/>
        <v/>
      </c>
      <c r="H34" s="58" t="b">
        <f t="shared" si="1"/>
        <v>0</v>
      </c>
    </row>
    <row r="35" spans="1:8" ht="24.9" customHeight="1" x14ac:dyDescent="0.2">
      <c r="A35" s="61" t="str">
        <f t="shared" si="2"/>
        <v/>
      </c>
      <c r="B35" s="74"/>
      <c r="C35" s="75"/>
      <c r="D35" s="75"/>
      <c r="E35" s="64" t="str">
        <f>IFERROR(VLOOKUP(D35,対象事業所等!$B$2:$D$27,2,FALSE),"")</f>
        <v/>
      </c>
      <c r="F35" s="65" t="str">
        <f t="shared" si="3"/>
        <v/>
      </c>
      <c r="G35" s="24" t="str">
        <f t="shared" si="0"/>
        <v/>
      </c>
      <c r="H35" s="58" t="b">
        <f t="shared" si="1"/>
        <v>0</v>
      </c>
    </row>
    <row r="36" spans="1:8" ht="24.9" customHeight="1" x14ac:dyDescent="0.2">
      <c r="A36" s="61" t="str">
        <f t="shared" si="2"/>
        <v/>
      </c>
      <c r="B36" s="74"/>
      <c r="C36" s="75"/>
      <c r="D36" s="75"/>
      <c r="E36" s="64" t="str">
        <f>IFERROR(VLOOKUP(D36,対象事業所等!$B$2:$D$27,2,FALSE),"")</f>
        <v/>
      </c>
      <c r="F36" s="65" t="str">
        <f t="shared" si="3"/>
        <v/>
      </c>
      <c r="G36" s="24" t="str">
        <f t="shared" ref="G36:G67" si="4">B36&amp;D36</f>
        <v/>
      </c>
      <c r="H36" s="58" t="b">
        <f t="shared" ref="H36:H67" si="5">COUNTIF(G:G,G36)=1</f>
        <v>0</v>
      </c>
    </row>
    <row r="37" spans="1:8" ht="24.9" customHeight="1" x14ac:dyDescent="0.2">
      <c r="A37" s="61" t="str">
        <f t="shared" ref="A37:A68" si="6">IF(F37="","",IF(F37=0,"",A36+1))</f>
        <v/>
      </c>
      <c r="B37" s="74"/>
      <c r="C37" s="75"/>
      <c r="D37" s="75"/>
      <c r="E37" s="64" t="str">
        <f>IFERROR(VLOOKUP(D37,対象事業所等!$B$2:$D$27,2,FALSE),"")</f>
        <v/>
      </c>
      <c r="F37" s="65" t="str">
        <f t="shared" si="3"/>
        <v/>
      </c>
      <c r="G37" s="24" t="str">
        <f t="shared" si="4"/>
        <v/>
      </c>
      <c r="H37" s="58" t="b">
        <f t="shared" si="5"/>
        <v>0</v>
      </c>
    </row>
    <row r="38" spans="1:8" ht="24.9" customHeight="1" x14ac:dyDescent="0.2">
      <c r="A38" s="61" t="str">
        <f t="shared" si="6"/>
        <v/>
      </c>
      <c r="B38" s="74"/>
      <c r="C38" s="75"/>
      <c r="D38" s="75"/>
      <c r="E38" s="64" t="str">
        <f>IFERROR(VLOOKUP(D38,対象事業所等!$B$2:$D$27,2,FALSE),"")</f>
        <v/>
      </c>
      <c r="F38" s="65" t="str">
        <f t="shared" si="3"/>
        <v/>
      </c>
      <c r="G38" s="24" t="str">
        <f t="shared" si="4"/>
        <v/>
      </c>
      <c r="H38" s="58" t="b">
        <f t="shared" si="5"/>
        <v>0</v>
      </c>
    </row>
    <row r="39" spans="1:8" ht="24.9" customHeight="1" x14ac:dyDescent="0.2">
      <c r="A39" s="61" t="str">
        <f t="shared" si="6"/>
        <v/>
      </c>
      <c r="B39" s="68"/>
      <c r="C39" s="67"/>
      <c r="D39" s="67"/>
      <c r="E39" s="64" t="str">
        <f>IFERROR(VLOOKUP(D39,対象事業所等!$B$2:$D$27,2,FALSE),"")</f>
        <v/>
      </c>
      <c r="F39" s="65" t="str">
        <f t="shared" si="3"/>
        <v/>
      </c>
      <c r="G39" s="24" t="str">
        <f t="shared" si="4"/>
        <v/>
      </c>
      <c r="H39" s="58" t="b">
        <f t="shared" si="5"/>
        <v>0</v>
      </c>
    </row>
    <row r="40" spans="1:8" ht="24.9" customHeight="1" x14ac:dyDescent="0.2">
      <c r="A40" s="61" t="str">
        <f t="shared" si="6"/>
        <v/>
      </c>
      <c r="B40" s="68"/>
      <c r="C40" s="67"/>
      <c r="D40" s="67"/>
      <c r="E40" s="64" t="str">
        <f>IFERROR(VLOOKUP(D40,対象事業所等!$B$2:$D$27,2,FALSE),"")</f>
        <v/>
      </c>
      <c r="F40" s="65" t="str">
        <f t="shared" si="3"/>
        <v/>
      </c>
      <c r="G40" s="24" t="str">
        <f t="shared" si="4"/>
        <v/>
      </c>
      <c r="H40" s="58" t="b">
        <f t="shared" si="5"/>
        <v>0</v>
      </c>
    </row>
    <row r="41" spans="1:8" ht="24.9" customHeight="1" x14ac:dyDescent="0.2">
      <c r="A41" s="61" t="str">
        <f t="shared" si="6"/>
        <v/>
      </c>
      <c r="B41" s="68"/>
      <c r="C41" s="67"/>
      <c r="D41" s="67"/>
      <c r="E41" s="64" t="str">
        <f>IFERROR(VLOOKUP(D41,対象事業所等!$B$2:$D$27,2,FALSE),"")</f>
        <v/>
      </c>
      <c r="F41" s="65" t="str">
        <f t="shared" si="3"/>
        <v/>
      </c>
      <c r="G41" s="24" t="str">
        <f t="shared" si="4"/>
        <v/>
      </c>
      <c r="H41" s="58" t="b">
        <f t="shared" si="5"/>
        <v>0</v>
      </c>
    </row>
    <row r="42" spans="1:8" ht="24.9" customHeight="1" x14ac:dyDescent="0.2">
      <c r="A42" s="61" t="str">
        <f t="shared" si="6"/>
        <v/>
      </c>
      <c r="B42" s="68"/>
      <c r="C42" s="67"/>
      <c r="D42" s="67"/>
      <c r="E42" s="64" t="str">
        <f>IFERROR(VLOOKUP(D42,対象事業所等!$B$2:$D$27,2,FALSE),"")</f>
        <v/>
      </c>
      <c r="F42" s="65" t="str">
        <f t="shared" si="3"/>
        <v/>
      </c>
      <c r="G42" s="24" t="str">
        <f t="shared" si="4"/>
        <v/>
      </c>
      <c r="H42" s="58" t="b">
        <f t="shared" si="5"/>
        <v>0</v>
      </c>
    </row>
    <row r="43" spans="1:8" ht="24.9" customHeight="1" x14ac:dyDescent="0.2">
      <c r="A43" s="61" t="str">
        <f t="shared" si="6"/>
        <v/>
      </c>
      <c r="B43" s="68"/>
      <c r="C43" s="67"/>
      <c r="D43" s="67"/>
      <c r="E43" s="64" t="str">
        <f>IFERROR(VLOOKUP(D43,対象事業所等!$B$2:$D$27,2,FALSE),"")</f>
        <v/>
      </c>
      <c r="F43" s="65" t="str">
        <f t="shared" si="3"/>
        <v/>
      </c>
      <c r="G43" s="24" t="str">
        <f t="shared" si="4"/>
        <v/>
      </c>
      <c r="H43" s="58" t="b">
        <f t="shared" si="5"/>
        <v>0</v>
      </c>
    </row>
    <row r="44" spans="1:8" ht="24.9" customHeight="1" x14ac:dyDescent="0.2">
      <c r="A44" s="61" t="str">
        <f t="shared" si="6"/>
        <v/>
      </c>
      <c r="B44" s="68"/>
      <c r="C44" s="67"/>
      <c r="D44" s="67"/>
      <c r="E44" s="64" t="str">
        <f>IFERROR(VLOOKUP(D44,対象事業所等!$B$2:$D$27,2,FALSE),"")</f>
        <v/>
      </c>
      <c r="F44" s="65" t="str">
        <f t="shared" si="3"/>
        <v/>
      </c>
      <c r="G44" s="24" t="str">
        <f t="shared" si="4"/>
        <v/>
      </c>
      <c r="H44" s="58" t="b">
        <f t="shared" si="5"/>
        <v>0</v>
      </c>
    </row>
    <row r="45" spans="1:8" ht="24.9" customHeight="1" x14ac:dyDescent="0.2">
      <c r="A45" s="61" t="str">
        <f t="shared" si="6"/>
        <v/>
      </c>
      <c r="B45" s="68"/>
      <c r="C45" s="67"/>
      <c r="D45" s="67"/>
      <c r="E45" s="64" t="str">
        <f>IFERROR(VLOOKUP(D45,対象事業所等!$B$2:$D$27,2,FALSE),"")</f>
        <v/>
      </c>
      <c r="F45" s="65" t="str">
        <f t="shared" si="3"/>
        <v/>
      </c>
      <c r="G45" s="24" t="str">
        <f t="shared" si="4"/>
        <v/>
      </c>
      <c r="H45" s="58" t="b">
        <f t="shared" si="5"/>
        <v>0</v>
      </c>
    </row>
    <row r="46" spans="1:8" ht="24.9" customHeight="1" x14ac:dyDescent="0.2">
      <c r="A46" s="61" t="str">
        <f t="shared" si="6"/>
        <v/>
      </c>
      <c r="B46" s="68"/>
      <c r="C46" s="67"/>
      <c r="D46" s="67"/>
      <c r="E46" s="64" t="str">
        <f>IFERROR(VLOOKUP(D46,対象事業所等!$B$2:$D$27,2,FALSE),"")</f>
        <v/>
      </c>
      <c r="F46" s="65" t="str">
        <f t="shared" si="3"/>
        <v/>
      </c>
      <c r="G46" s="24" t="str">
        <f t="shared" si="4"/>
        <v/>
      </c>
      <c r="H46" s="58" t="b">
        <f t="shared" si="5"/>
        <v>0</v>
      </c>
    </row>
    <row r="47" spans="1:8" ht="24.9" customHeight="1" x14ac:dyDescent="0.2">
      <c r="A47" s="61" t="str">
        <f t="shared" si="6"/>
        <v/>
      </c>
      <c r="B47" s="68"/>
      <c r="C47" s="67"/>
      <c r="D47" s="67"/>
      <c r="E47" s="64" t="str">
        <f>IFERROR(VLOOKUP(D47,対象事業所等!$B$2:$D$27,2,FALSE),"")</f>
        <v/>
      </c>
      <c r="F47" s="65" t="str">
        <f t="shared" si="3"/>
        <v/>
      </c>
      <c r="G47" s="24" t="str">
        <f t="shared" si="4"/>
        <v/>
      </c>
      <c r="H47" s="58" t="b">
        <f t="shared" si="5"/>
        <v>0</v>
      </c>
    </row>
    <row r="48" spans="1:8" ht="24.9" customHeight="1" x14ac:dyDescent="0.2">
      <c r="A48" s="61" t="str">
        <f t="shared" si="6"/>
        <v/>
      </c>
      <c r="B48" s="68"/>
      <c r="C48" s="67"/>
      <c r="D48" s="67"/>
      <c r="E48" s="64" t="str">
        <f>IFERROR(VLOOKUP(D48,対象事業所等!$B$2:$D$27,2,FALSE),"")</f>
        <v/>
      </c>
      <c r="F48" s="65" t="str">
        <f t="shared" si="3"/>
        <v/>
      </c>
      <c r="G48" s="24" t="str">
        <f t="shared" si="4"/>
        <v/>
      </c>
      <c r="H48" s="58" t="b">
        <f t="shared" si="5"/>
        <v>0</v>
      </c>
    </row>
    <row r="49" spans="1:8" ht="24.9" customHeight="1" x14ac:dyDescent="0.2">
      <c r="A49" s="61" t="str">
        <f t="shared" si="6"/>
        <v/>
      </c>
      <c r="B49" s="68"/>
      <c r="C49" s="67"/>
      <c r="D49" s="67"/>
      <c r="E49" s="64" t="str">
        <f>IFERROR(VLOOKUP(D49,対象事業所等!$B$2:$D$27,2,FALSE),"")</f>
        <v/>
      </c>
      <c r="F49" s="65" t="str">
        <f t="shared" si="3"/>
        <v/>
      </c>
      <c r="G49" s="24" t="str">
        <f t="shared" si="4"/>
        <v/>
      </c>
      <c r="H49" s="58" t="b">
        <f t="shared" si="5"/>
        <v>0</v>
      </c>
    </row>
    <row r="50" spans="1:8" ht="24.9" customHeight="1" x14ac:dyDescent="0.2">
      <c r="A50" s="61" t="str">
        <f t="shared" si="6"/>
        <v/>
      </c>
      <c r="B50" s="68"/>
      <c r="C50" s="67"/>
      <c r="D50" s="67"/>
      <c r="E50" s="64" t="str">
        <f>IFERROR(VLOOKUP(D50,対象事業所等!$B$2:$D$27,2,FALSE),"")</f>
        <v/>
      </c>
      <c r="F50" s="65" t="str">
        <f t="shared" si="3"/>
        <v/>
      </c>
      <c r="G50" s="24" t="str">
        <f t="shared" si="4"/>
        <v/>
      </c>
      <c r="H50" s="58" t="b">
        <f t="shared" si="5"/>
        <v>0</v>
      </c>
    </row>
    <row r="51" spans="1:8" ht="24.9" customHeight="1" x14ac:dyDescent="0.2">
      <c r="A51" s="61" t="str">
        <f t="shared" si="6"/>
        <v/>
      </c>
      <c r="B51" s="68"/>
      <c r="C51" s="67"/>
      <c r="D51" s="67"/>
      <c r="E51" s="64" t="str">
        <f>IFERROR(VLOOKUP(D51,対象事業所等!$B$2:$D$27,2,FALSE),"")</f>
        <v/>
      </c>
      <c r="F51" s="65" t="str">
        <f t="shared" si="3"/>
        <v/>
      </c>
      <c r="G51" s="24" t="str">
        <f t="shared" si="4"/>
        <v/>
      </c>
      <c r="H51" s="58" t="b">
        <f t="shared" si="5"/>
        <v>0</v>
      </c>
    </row>
    <row r="52" spans="1:8" ht="24.9" customHeight="1" x14ac:dyDescent="0.2">
      <c r="A52" s="61" t="str">
        <f t="shared" si="6"/>
        <v/>
      </c>
      <c r="B52" s="68"/>
      <c r="C52" s="67"/>
      <c r="D52" s="67"/>
      <c r="E52" s="64" t="str">
        <f>IFERROR(VLOOKUP(D52,対象事業所等!$B$2:$D$27,2,FALSE),"")</f>
        <v/>
      </c>
      <c r="F52" s="65" t="str">
        <f t="shared" si="3"/>
        <v/>
      </c>
      <c r="G52" s="24" t="str">
        <f t="shared" si="4"/>
        <v/>
      </c>
      <c r="H52" s="58" t="b">
        <f t="shared" si="5"/>
        <v>0</v>
      </c>
    </row>
    <row r="53" spans="1:8" ht="24.9" customHeight="1" x14ac:dyDescent="0.2">
      <c r="A53" s="61" t="str">
        <f t="shared" si="6"/>
        <v/>
      </c>
      <c r="B53" s="68"/>
      <c r="C53" s="67"/>
      <c r="D53" s="67"/>
      <c r="E53" s="64" t="str">
        <f>IFERROR(VLOOKUP(D53,対象事業所等!$B$2:$D$27,2,FALSE),"")</f>
        <v/>
      </c>
      <c r="F53" s="65" t="str">
        <f t="shared" si="3"/>
        <v/>
      </c>
      <c r="G53" s="24" t="str">
        <f t="shared" si="4"/>
        <v/>
      </c>
      <c r="H53" s="58" t="b">
        <f t="shared" si="5"/>
        <v>0</v>
      </c>
    </row>
    <row r="54" spans="1:8" ht="24.9" customHeight="1" x14ac:dyDescent="0.2">
      <c r="A54" s="61" t="str">
        <f t="shared" si="6"/>
        <v/>
      </c>
      <c r="B54" s="68"/>
      <c r="C54" s="67"/>
      <c r="D54" s="67"/>
      <c r="E54" s="64" t="str">
        <f>IFERROR(VLOOKUP(D54,対象事業所等!$B$2:$D$27,2,FALSE),"")</f>
        <v/>
      </c>
      <c r="F54" s="65" t="str">
        <f t="shared" si="3"/>
        <v/>
      </c>
      <c r="G54" s="24" t="str">
        <f t="shared" si="4"/>
        <v/>
      </c>
      <c r="H54" s="58" t="b">
        <f t="shared" si="5"/>
        <v>0</v>
      </c>
    </row>
    <row r="55" spans="1:8" ht="24.9" customHeight="1" x14ac:dyDescent="0.2">
      <c r="A55" s="61" t="str">
        <f t="shared" si="6"/>
        <v/>
      </c>
      <c r="B55" s="68"/>
      <c r="C55" s="67"/>
      <c r="D55" s="67"/>
      <c r="E55" s="64" t="str">
        <f>IFERROR(VLOOKUP(D55,対象事業所等!$B$2:$D$27,2,FALSE),"")</f>
        <v/>
      </c>
      <c r="F55" s="65" t="str">
        <f t="shared" si="3"/>
        <v/>
      </c>
      <c r="G55" s="24" t="str">
        <f t="shared" si="4"/>
        <v/>
      </c>
      <c r="H55" s="58" t="b">
        <f t="shared" si="5"/>
        <v>0</v>
      </c>
    </row>
    <row r="56" spans="1:8" ht="24.9" customHeight="1" x14ac:dyDescent="0.2">
      <c r="A56" s="61" t="str">
        <f t="shared" si="6"/>
        <v/>
      </c>
      <c r="B56" s="68"/>
      <c r="C56" s="67"/>
      <c r="D56" s="67"/>
      <c r="E56" s="64" t="str">
        <f>IFERROR(VLOOKUP(D56,対象事業所等!$B$2:$D$27,2,FALSE),"")</f>
        <v/>
      </c>
      <c r="F56" s="65" t="str">
        <f t="shared" si="3"/>
        <v/>
      </c>
      <c r="G56" s="24" t="str">
        <f t="shared" si="4"/>
        <v/>
      </c>
      <c r="H56" s="58" t="b">
        <f t="shared" si="5"/>
        <v>0</v>
      </c>
    </row>
    <row r="57" spans="1:8" ht="24.9" customHeight="1" x14ac:dyDescent="0.2">
      <c r="A57" s="61" t="str">
        <f t="shared" si="6"/>
        <v/>
      </c>
      <c r="B57" s="68"/>
      <c r="C57" s="67"/>
      <c r="D57" s="67"/>
      <c r="E57" s="64" t="str">
        <f>IFERROR(VLOOKUP(D57,対象事業所等!$B$2:$D$27,2,FALSE),"")</f>
        <v/>
      </c>
      <c r="F57" s="65" t="str">
        <f t="shared" si="3"/>
        <v/>
      </c>
      <c r="G57" s="24" t="str">
        <f t="shared" si="4"/>
        <v/>
      </c>
      <c r="H57" s="58" t="b">
        <f t="shared" si="5"/>
        <v>0</v>
      </c>
    </row>
    <row r="58" spans="1:8" ht="24.9" customHeight="1" x14ac:dyDescent="0.2">
      <c r="A58" s="61" t="str">
        <f t="shared" si="6"/>
        <v/>
      </c>
      <c r="B58" s="68"/>
      <c r="C58" s="67"/>
      <c r="D58" s="67"/>
      <c r="E58" s="64" t="str">
        <f>IFERROR(VLOOKUP(D58,対象事業所等!$B$2:$D$27,2,FALSE),"")</f>
        <v/>
      </c>
      <c r="F58" s="65" t="str">
        <f t="shared" si="3"/>
        <v/>
      </c>
      <c r="G58" s="24" t="str">
        <f t="shared" si="4"/>
        <v/>
      </c>
      <c r="H58" s="58" t="b">
        <f t="shared" si="5"/>
        <v>0</v>
      </c>
    </row>
    <row r="59" spans="1:8" ht="24.9" customHeight="1" x14ac:dyDescent="0.2">
      <c r="A59" s="61" t="str">
        <f t="shared" si="6"/>
        <v/>
      </c>
      <c r="B59" s="68"/>
      <c r="C59" s="67"/>
      <c r="D59" s="67"/>
      <c r="E59" s="64" t="str">
        <f>IFERROR(VLOOKUP(D59,対象事業所等!$B$2:$D$27,2,FALSE),"")</f>
        <v/>
      </c>
      <c r="F59" s="65" t="str">
        <f t="shared" si="3"/>
        <v/>
      </c>
      <c r="G59" s="24" t="str">
        <f t="shared" si="4"/>
        <v/>
      </c>
      <c r="H59" s="58" t="b">
        <f t="shared" si="5"/>
        <v>0</v>
      </c>
    </row>
    <row r="60" spans="1:8" ht="24.9" customHeight="1" x14ac:dyDescent="0.2">
      <c r="A60" s="61" t="str">
        <f t="shared" si="6"/>
        <v/>
      </c>
      <c r="B60" s="68"/>
      <c r="C60" s="67"/>
      <c r="D60" s="67"/>
      <c r="E60" s="64" t="str">
        <f>IFERROR(VLOOKUP(D60,対象事業所等!$B$2:$D$27,2,FALSE),"")</f>
        <v/>
      </c>
      <c r="F60" s="65" t="str">
        <f t="shared" si="3"/>
        <v/>
      </c>
      <c r="G60" s="24" t="str">
        <f t="shared" si="4"/>
        <v/>
      </c>
      <c r="H60" s="58" t="b">
        <f t="shared" si="5"/>
        <v>0</v>
      </c>
    </row>
    <row r="61" spans="1:8" ht="24.9" customHeight="1" x14ac:dyDescent="0.2">
      <c r="A61" s="61" t="str">
        <f t="shared" si="6"/>
        <v/>
      </c>
      <c r="B61" s="68"/>
      <c r="C61" s="67"/>
      <c r="D61" s="67"/>
      <c r="E61" s="64" t="str">
        <f>IFERROR(VLOOKUP(D61,対象事業所等!$B$2:$D$27,2,FALSE),"")</f>
        <v/>
      </c>
      <c r="F61" s="65" t="str">
        <f t="shared" si="3"/>
        <v/>
      </c>
      <c r="G61" s="24" t="str">
        <f t="shared" si="4"/>
        <v/>
      </c>
      <c r="H61" s="58" t="b">
        <f t="shared" si="5"/>
        <v>0</v>
      </c>
    </row>
    <row r="62" spans="1:8" ht="24.9" customHeight="1" x14ac:dyDescent="0.2">
      <c r="A62" s="61" t="str">
        <f t="shared" si="6"/>
        <v/>
      </c>
      <c r="B62" s="68"/>
      <c r="C62" s="67"/>
      <c r="D62" s="67"/>
      <c r="E62" s="64" t="str">
        <f>IFERROR(VLOOKUP(D62,対象事業所等!$B$2:$D$27,2,FALSE),"")</f>
        <v/>
      </c>
      <c r="F62" s="65" t="str">
        <f t="shared" si="3"/>
        <v/>
      </c>
      <c r="G62" s="24" t="str">
        <f t="shared" si="4"/>
        <v/>
      </c>
      <c r="H62" s="58" t="b">
        <f t="shared" si="5"/>
        <v>0</v>
      </c>
    </row>
    <row r="63" spans="1:8" ht="24.9" customHeight="1" x14ac:dyDescent="0.2">
      <c r="A63" s="61" t="str">
        <f t="shared" si="6"/>
        <v/>
      </c>
      <c r="B63" s="68"/>
      <c r="C63" s="67"/>
      <c r="D63" s="67"/>
      <c r="E63" s="64" t="str">
        <f>IFERROR(VLOOKUP(D63,対象事業所等!$B$2:$D$27,2,FALSE),"")</f>
        <v/>
      </c>
      <c r="F63" s="65" t="str">
        <f t="shared" si="3"/>
        <v/>
      </c>
      <c r="G63" s="24" t="str">
        <f t="shared" si="4"/>
        <v/>
      </c>
      <c r="H63" s="58" t="b">
        <f t="shared" si="5"/>
        <v>0</v>
      </c>
    </row>
    <row r="64" spans="1:8" ht="24.9" customHeight="1" x14ac:dyDescent="0.2">
      <c r="A64" s="61" t="str">
        <f t="shared" si="6"/>
        <v/>
      </c>
      <c r="B64" s="68"/>
      <c r="C64" s="67"/>
      <c r="D64" s="67"/>
      <c r="E64" s="64" t="str">
        <f>IFERROR(VLOOKUP(D64,対象事業所等!$B$2:$D$27,2,FALSE),"")</f>
        <v/>
      </c>
      <c r="F64" s="65" t="str">
        <f t="shared" si="3"/>
        <v/>
      </c>
      <c r="G64" s="24" t="str">
        <f t="shared" si="4"/>
        <v/>
      </c>
      <c r="H64" s="58" t="b">
        <f t="shared" si="5"/>
        <v>0</v>
      </c>
    </row>
    <row r="65" spans="1:8" ht="24.9" customHeight="1" x14ac:dyDescent="0.2">
      <c r="A65" s="61" t="str">
        <f t="shared" si="6"/>
        <v/>
      </c>
      <c r="B65" s="68"/>
      <c r="C65" s="67"/>
      <c r="D65" s="67"/>
      <c r="E65" s="64" t="str">
        <f>IFERROR(VLOOKUP(D65,対象事業所等!$B$2:$D$27,2,FALSE),"")</f>
        <v/>
      </c>
      <c r="F65" s="65" t="str">
        <f t="shared" si="3"/>
        <v/>
      </c>
      <c r="G65" s="24" t="str">
        <f t="shared" si="4"/>
        <v/>
      </c>
      <c r="H65" s="58" t="b">
        <f t="shared" si="5"/>
        <v>0</v>
      </c>
    </row>
    <row r="66" spans="1:8" ht="24.9" customHeight="1" x14ac:dyDescent="0.2">
      <c r="A66" s="61" t="str">
        <f t="shared" si="6"/>
        <v/>
      </c>
      <c r="B66" s="68"/>
      <c r="C66" s="67"/>
      <c r="D66" s="67"/>
      <c r="E66" s="64" t="str">
        <f>IFERROR(VLOOKUP(D66,対象事業所等!$B$2:$D$27,2,FALSE),"")</f>
        <v/>
      </c>
      <c r="F66" s="65" t="str">
        <f t="shared" si="3"/>
        <v/>
      </c>
      <c r="G66" s="24" t="str">
        <f t="shared" si="4"/>
        <v/>
      </c>
      <c r="H66" s="58" t="b">
        <f t="shared" si="5"/>
        <v>0</v>
      </c>
    </row>
    <row r="67" spans="1:8" ht="24.9" customHeight="1" x14ac:dyDescent="0.2">
      <c r="A67" s="61" t="str">
        <f t="shared" si="6"/>
        <v/>
      </c>
      <c r="B67" s="68"/>
      <c r="C67" s="67"/>
      <c r="D67" s="67"/>
      <c r="E67" s="64" t="str">
        <f>IFERROR(VLOOKUP(D67,対象事業所等!$B$2:$D$27,2,FALSE),"")</f>
        <v/>
      </c>
      <c r="F67" s="65" t="str">
        <f t="shared" si="3"/>
        <v/>
      </c>
      <c r="G67" s="24" t="str">
        <f t="shared" si="4"/>
        <v/>
      </c>
      <c r="H67" s="58" t="b">
        <f t="shared" si="5"/>
        <v>0</v>
      </c>
    </row>
    <row r="68" spans="1:8" ht="24.9" customHeight="1" x14ac:dyDescent="0.2">
      <c r="A68" s="61" t="str">
        <f t="shared" si="6"/>
        <v/>
      </c>
      <c r="B68" s="68"/>
      <c r="C68" s="67"/>
      <c r="D68" s="67"/>
      <c r="E68" s="64" t="str">
        <f>IFERROR(VLOOKUP(D68,対象事業所等!$B$2:$D$27,2,FALSE),"")</f>
        <v/>
      </c>
      <c r="F68" s="65" t="str">
        <f t="shared" si="3"/>
        <v/>
      </c>
      <c r="G68" s="24" t="str">
        <f t="shared" ref="G68:G99" si="7">B68&amp;D68</f>
        <v/>
      </c>
      <c r="H68" s="58" t="b">
        <f t="shared" ref="H68:H99" si="8">COUNTIF(G:G,G68)=1</f>
        <v>0</v>
      </c>
    </row>
    <row r="69" spans="1:8" ht="24.9" customHeight="1" x14ac:dyDescent="0.2">
      <c r="A69" s="61" t="str">
        <f t="shared" ref="A69:A100" si="9">IF(F69="","",IF(F69=0,"",A68+1))</f>
        <v/>
      </c>
      <c r="B69" s="68"/>
      <c r="C69" s="67"/>
      <c r="D69" s="67"/>
      <c r="E69" s="64" t="str">
        <f>IFERROR(VLOOKUP(D69,対象事業所等!$B$2:$D$27,2,FALSE),"")</f>
        <v/>
      </c>
      <c r="F69" s="65" t="str">
        <f t="shared" ref="F69:F132" si="10">IF(E69="","",IF(H69=FALSE,"",E69))</f>
        <v/>
      </c>
      <c r="G69" s="24" t="str">
        <f t="shared" si="7"/>
        <v/>
      </c>
      <c r="H69" s="58" t="b">
        <f t="shared" si="8"/>
        <v>0</v>
      </c>
    </row>
    <row r="70" spans="1:8" ht="24.9" customHeight="1" x14ac:dyDescent="0.2">
      <c r="A70" s="61" t="str">
        <f t="shared" si="9"/>
        <v/>
      </c>
      <c r="B70" s="68"/>
      <c r="C70" s="67"/>
      <c r="D70" s="67"/>
      <c r="E70" s="64" t="str">
        <f>IFERROR(VLOOKUP(D70,対象事業所等!$B$2:$D$27,2,FALSE),"")</f>
        <v/>
      </c>
      <c r="F70" s="65" t="str">
        <f t="shared" si="10"/>
        <v/>
      </c>
      <c r="G70" s="24" t="str">
        <f t="shared" si="7"/>
        <v/>
      </c>
      <c r="H70" s="58" t="b">
        <f t="shared" si="8"/>
        <v>0</v>
      </c>
    </row>
    <row r="71" spans="1:8" ht="24.9" customHeight="1" x14ac:dyDescent="0.2">
      <c r="A71" s="61" t="str">
        <f t="shared" si="9"/>
        <v/>
      </c>
      <c r="B71" s="68"/>
      <c r="C71" s="67"/>
      <c r="D71" s="67"/>
      <c r="E71" s="64" t="str">
        <f>IFERROR(VLOOKUP(D71,対象事業所等!$B$2:$D$27,2,FALSE),"")</f>
        <v/>
      </c>
      <c r="F71" s="65" t="str">
        <f t="shared" si="10"/>
        <v/>
      </c>
      <c r="G71" s="24" t="str">
        <f t="shared" si="7"/>
        <v/>
      </c>
      <c r="H71" s="58" t="b">
        <f t="shared" si="8"/>
        <v>0</v>
      </c>
    </row>
    <row r="72" spans="1:8" ht="24.9" customHeight="1" x14ac:dyDescent="0.2">
      <c r="A72" s="61" t="str">
        <f t="shared" si="9"/>
        <v/>
      </c>
      <c r="B72" s="68"/>
      <c r="C72" s="67"/>
      <c r="D72" s="67"/>
      <c r="E72" s="64" t="str">
        <f>IFERROR(VLOOKUP(D72,対象事業所等!$B$2:$D$27,2,FALSE),"")</f>
        <v/>
      </c>
      <c r="F72" s="65" t="str">
        <f t="shared" si="10"/>
        <v/>
      </c>
      <c r="G72" s="24" t="str">
        <f t="shared" si="7"/>
        <v/>
      </c>
      <c r="H72" s="58" t="b">
        <f t="shared" si="8"/>
        <v>0</v>
      </c>
    </row>
    <row r="73" spans="1:8" ht="24.9" customHeight="1" x14ac:dyDescent="0.2">
      <c r="A73" s="61" t="str">
        <f t="shared" si="9"/>
        <v/>
      </c>
      <c r="B73" s="68"/>
      <c r="C73" s="67"/>
      <c r="D73" s="67"/>
      <c r="E73" s="64" t="str">
        <f>IFERROR(VLOOKUP(D73,対象事業所等!$B$2:$D$27,2,FALSE),"")</f>
        <v/>
      </c>
      <c r="F73" s="65" t="str">
        <f t="shared" si="10"/>
        <v/>
      </c>
      <c r="G73" s="24" t="str">
        <f t="shared" si="7"/>
        <v/>
      </c>
      <c r="H73" s="58" t="b">
        <f t="shared" si="8"/>
        <v>0</v>
      </c>
    </row>
    <row r="74" spans="1:8" ht="24.9" customHeight="1" x14ac:dyDescent="0.2">
      <c r="A74" s="61" t="str">
        <f t="shared" si="9"/>
        <v/>
      </c>
      <c r="B74" s="68"/>
      <c r="C74" s="67"/>
      <c r="D74" s="67"/>
      <c r="E74" s="64" t="str">
        <f>IFERROR(VLOOKUP(D74,対象事業所等!$B$2:$D$27,2,FALSE),"")</f>
        <v/>
      </c>
      <c r="F74" s="65" t="str">
        <f t="shared" si="10"/>
        <v/>
      </c>
      <c r="G74" s="24" t="str">
        <f t="shared" si="7"/>
        <v/>
      </c>
      <c r="H74" s="58" t="b">
        <f t="shared" si="8"/>
        <v>0</v>
      </c>
    </row>
    <row r="75" spans="1:8" ht="24.9" customHeight="1" x14ac:dyDescent="0.2">
      <c r="A75" s="61" t="str">
        <f t="shared" si="9"/>
        <v/>
      </c>
      <c r="B75" s="68"/>
      <c r="C75" s="67"/>
      <c r="D75" s="67"/>
      <c r="E75" s="64" t="str">
        <f>IFERROR(VLOOKUP(D75,対象事業所等!$B$2:$D$27,2,FALSE),"")</f>
        <v/>
      </c>
      <c r="F75" s="65" t="str">
        <f t="shared" si="10"/>
        <v/>
      </c>
      <c r="G75" s="24" t="str">
        <f t="shared" si="7"/>
        <v/>
      </c>
      <c r="H75" s="58" t="b">
        <f t="shared" si="8"/>
        <v>0</v>
      </c>
    </row>
    <row r="76" spans="1:8" ht="24.9" customHeight="1" x14ac:dyDescent="0.2">
      <c r="A76" s="61" t="str">
        <f t="shared" si="9"/>
        <v/>
      </c>
      <c r="B76" s="68"/>
      <c r="C76" s="67"/>
      <c r="D76" s="67"/>
      <c r="E76" s="64" t="str">
        <f>IFERROR(VLOOKUP(D76,対象事業所等!$B$2:$D$27,2,FALSE),"")</f>
        <v/>
      </c>
      <c r="F76" s="65" t="str">
        <f t="shared" si="10"/>
        <v/>
      </c>
      <c r="G76" s="24" t="str">
        <f t="shared" si="7"/>
        <v/>
      </c>
      <c r="H76" s="58" t="b">
        <f t="shared" si="8"/>
        <v>0</v>
      </c>
    </row>
    <row r="77" spans="1:8" ht="24.9" customHeight="1" x14ac:dyDescent="0.2">
      <c r="A77" s="61" t="str">
        <f t="shared" si="9"/>
        <v/>
      </c>
      <c r="B77" s="68"/>
      <c r="C77" s="67"/>
      <c r="D77" s="67"/>
      <c r="E77" s="64" t="str">
        <f>IFERROR(VLOOKUP(D77,対象事業所等!$B$2:$D$27,2,FALSE),"")</f>
        <v/>
      </c>
      <c r="F77" s="65" t="str">
        <f t="shared" si="10"/>
        <v/>
      </c>
      <c r="G77" s="24" t="str">
        <f t="shared" si="7"/>
        <v/>
      </c>
      <c r="H77" s="58" t="b">
        <f t="shared" si="8"/>
        <v>0</v>
      </c>
    </row>
    <row r="78" spans="1:8" ht="24.9" customHeight="1" x14ac:dyDescent="0.2">
      <c r="A78" s="61" t="str">
        <f t="shared" si="9"/>
        <v/>
      </c>
      <c r="B78" s="68"/>
      <c r="C78" s="67"/>
      <c r="D78" s="67"/>
      <c r="E78" s="64" t="str">
        <f>IFERROR(VLOOKUP(D78,対象事業所等!$B$2:$D$27,2,FALSE),"")</f>
        <v/>
      </c>
      <c r="F78" s="65" t="str">
        <f t="shared" si="10"/>
        <v/>
      </c>
      <c r="G78" s="24" t="str">
        <f t="shared" si="7"/>
        <v/>
      </c>
      <c r="H78" s="58" t="b">
        <f t="shared" si="8"/>
        <v>0</v>
      </c>
    </row>
    <row r="79" spans="1:8" ht="24.9" customHeight="1" x14ac:dyDescent="0.2">
      <c r="A79" s="61" t="str">
        <f t="shared" si="9"/>
        <v/>
      </c>
      <c r="B79" s="68"/>
      <c r="C79" s="67"/>
      <c r="D79" s="67"/>
      <c r="E79" s="64" t="str">
        <f>IFERROR(VLOOKUP(D79,対象事業所等!$B$2:$D$27,2,FALSE),"")</f>
        <v/>
      </c>
      <c r="F79" s="65" t="str">
        <f t="shared" si="10"/>
        <v/>
      </c>
      <c r="G79" s="24" t="str">
        <f t="shared" si="7"/>
        <v/>
      </c>
      <c r="H79" s="58" t="b">
        <f t="shared" si="8"/>
        <v>0</v>
      </c>
    </row>
    <row r="80" spans="1:8" ht="24.9" customHeight="1" x14ac:dyDescent="0.2">
      <c r="A80" s="61" t="str">
        <f t="shared" si="9"/>
        <v/>
      </c>
      <c r="B80" s="68"/>
      <c r="C80" s="67"/>
      <c r="D80" s="67"/>
      <c r="E80" s="64" t="str">
        <f>IFERROR(VLOOKUP(D80,対象事業所等!$B$2:$D$27,2,FALSE),"")</f>
        <v/>
      </c>
      <c r="F80" s="65" t="str">
        <f t="shared" si="10"/>
        <v/>
      </c>
      <c r="G80" s="24" t="str">
        <f t="shared" si="7"/>
        <v/>
      </c>
      <c r="H80" s="58" t="b">
        <f t="shared" si="8"/>
        <v>0</v>
      </c>
    </row>
    <row r="81" spans="1:8" ht="24.9" customHeight="1" x14ac:dyDescent="0.2">
      <c r="A81" s="61" t="str">
        <f t="shared" si="9"/>
        <v/>
      </c>
      <c r="B81" s="68"/>
      <c r="C81" s="67"/>
      <c r="D81" s="67"/>
      <c r="E81" s="64" t="str">
        <f>IFERROR(VLOOKUP(D81,対象事業所等!$B$2:$D$27,2,FALSE),"")</f>
        <v/>
      </c>
      <c r="F81" s="65" t="str">
        <f t="shared" si="10"/>
        <v/>
      </c>
      <c r="G81" s="24" t="str">
        <f t="shared" si="7"/>
        <v/>
      </c>
      <c r="H81" s="58" t="b">
        <f t="shared" si="8"/>
        <v>0</v>
      </c>
    </row>
    <row r="82" spans="1:8" ht="24.9" customHeight="1" x14ac:dyDescent="0.2">
      <c r="A82" s="61" t="str">
        <f t="shared" si="9"/>
        <v/>
      </c>
      <c r="B82" s="68"/>
      <c r="C82" s="67"/>
      <c r="D82" s="67"/>
      <c r="E82" s="64" t="str">
        <f>IFERROR(VLOOKUP(D82,対象事業所等!$B$2:$D$27,2,FALSE),"")</f>
        <v/>
      </c>
      <c r="F82" s="65" t="str">
        <f t="shared" si="10"/>
        <v/>
      </c>
      <c r="G82" s="24" t="str">
        <f t="shared" si="7"/>
        <v/>
      </c>
      <c r="H82" s="58" t="b">
        <f t="shared" si="8"/>
        <v>0</v>
      </c>
    </row>
    <row r="83" spans="1:8" ht="24.9" customHeight="1" x14ac:dyDescent="0.2">
      <c r="A83" s="61" t="str">
        <f t="shared" si="9"/>
        <v/>
      </c>
      <c r="B83" s="68"/>
      <c r="C83" s="67"/>
      <c r="D83" s="67"/>
      <c r="E83" s="64" t="str">
        <f>IFERROR(VLOOKUP(D83,対象事業所等!$B$2:$D$27,2,FALSE),"")</f>
        <v/>
      </c>
      <c r="F83" s="65" t="str">
        <f t="shared" si="10"/>
        <v/>
      </c>
      <c r="G83" s="24" t="str">
        <f t="shared" si="7"/>
        <v/>
      </c>
      <c r="H83" s="58" t="b">
        <f t="shared" si="8"/>
        <v>0</v>
      </c>
    </row>
    <row r="84" spans="1:8" ht="24.9" customHeight="1" x14ac:dyDescent="0.2">
      <c r="A84" s="61" t="str">
        <f t="shared" si="9"/>
        <v/>
      </c>
      <c r="B84" s="68"/>
      <c r="C84" s="67"/>
      <c r="D84" s="67"/>
      <c r="E84" s="64" t="str">
        <f>IFERROR(VLOOKUP(D84,対象事業所等!$B$2:$D$27,2,FALSE),"")</f>
        <v/>
      </c>
      <c r="F84" s="65" t="str">
        <f t="shared" si="10"/>
        <v/>
      </c>
      <c r="G84" s="24" t="str">
        <f t="shared" si="7"/>
        <v/>
      </c>
      <c r="H84" s="58" t="b">
        <f t="shared" si="8"/>
        <v>0</v>
      </c>
    </row>
    <row r="85" spans="1:8" ht="24.9" customHeight="1" x14ac:dyDescent="0.2">
      <c r="A85" s="61" t="str">
        <f t="shared" si="9"/>
        <v/>
      </c>
      <c r="B85" s="68"/>
      <c r="C85" s="67"/>
      <c r="D85" s="67"/>
      <c r="E85" s="64" t="str">
        <f>IFERROR(VLOOKUP(D85,対象事業所等!$B$2:$D$27,2,FALSE),"")</f>
        <v/>
      </c>
      <c r="F85" s="65" t="str">
        <f t="shared" si="10"/>
        <v/>
      </c>
      <c r="G85" s="24" t="str">
        <f t="shared" si="7"/>
        <v/>
      </c>
      <c r="H85" s="58" t="b">
        <f t="shared" si="8"/>
        <v>0</v>
      </c>
    </row>
    <row r="86" spans="1:8" ht="24.9" customHeight="1" x14ac:dyDescent="0.2">
      <c r="A86" s="61" t="str">
        <f t="shared" si="9"/>
        <v/>
      </c>
      <c r="B86" s="68"/>
      <c r="C86" s="67"/>
      <c r="D86" s="67"/>
      <c r="E86" s="64" t="str">
        <f>IFERROR(VLOOKUP(D86,対象事業所等!$B$2:$D$27,2,FALSE),"")</f>
        <v/>
      </c>
      <c r="F86" s="65" t="str">
        <f t="shared" si="10"/>
        <v/>
      </c>
      <c r="G86" s="24" t="str">
        <f t="shared" si="7"/>
        <v/>
      </c>
      <c r="H86" s="58" t="b">
        <f t="shared" si="8"/>
        <v>0</v>
      </c>
    </row>
    <row r="87" spans="1:8" ht="24.9" customHeight="1" x14ac:dyDescent="0.2">
      <c r="A87" s="61" t="str">
        <f t="shared" si="9"/>
        <v/>
      </c>
      <c r="B87" s="68"/>
      <c r="C87" s="67"/>
      <c r="D87" s="67"/>
      <c r="E87" s="64" t="str">
        <f>IFERROR(VLOOKUP(D87,対象事業所等!$B$2:$D$27,2,FALSE),"")</f>
        <v/>
      </c>
      <c r="F87" s="65" t="str">
        <f t="shared" si="10"/>
        <v/>
      </c>
      <c r="G87" s="24" t="str">
        <f t="shared" si="7"/>
        <v/>
      </c>
      <c r="H87" s="58" t="b">
        <f t="shared" si="8"/>
        <v>0</v>
      </c>
    </row>
    <row r="88" spans="1:8" ht="24.9" customHeight="1" x14ac:dyDescent="0.2">
      <c r="A88" s="61" t="str">
        <f t="shared" si="9"/>
        <v/>
      </c>
      <c r="B88" s="68"/>
      <c r="C88" s="67"/>
      <c r="D88" s="67"/>
      <c r="E88" s="64" t="str">
        <f>IFERROR(VLOOKUP(D88,対象事業所等!$B$2:$D$27,2,FALSE),"")</f>
        <v/>
      </c>
      <c r="F88" s="65" t="str">
        <f t="shared" si="10"/>
        <v/>
      </c>
      <c r="G88" s="24" t="str">
        <f t="shared" si="7"/>
        <v/>
      </c>
      <c r="H88" s="58" t="b">
        <f t="shared" si="8"/>
        <v>0</v>
      </c>
    </row>
    <row r="89" spans="1:8" ht="24.9" customHeight="1" x14ac:dyDescent="0.2">
      <c r="A89" s="61" t="str">
        <f t="shared" si="9"/>
        <v/>
      </c>
      <c r="B89" s="68"/>
      <c r="C89" s="67"/>
      <c r="D89" s="67"/>
      <c r="E89" s="64" t="str">
        <f>IFERROR(VLOOKUP(D89,対象事業所等!$B$2:$D$27,2,FALSE),"")</f>
        <v/>
      </c>
      <c r="F89" s="65" t="str">
        <f t="shared" si="10"/>
        <v/>
      </c>
      <c r="G89" s="24" t="str">
        <f t="shared" si="7"/>
        <v/>
      </c>
      <c r="H89" s="58" t="b">
        <f t="shared" si="8"/>
        <v>0</v>
      </c>
    </row>
    <row r="90" spans="1:8" ht="24.9" customHeight="1" x14ac:dyDescent="0.2">
      <c r="A90" s="61" t="str">
        <f t="shared" si="9"/>
        <v/>
      </c>
      <c r="B90" s="68"/>
      <c r="C90" s="67"/>
      <c r="D90" s="67"/>
      <c r="E90" s="64" t="str">
        <f>IFERROR(VLOOKUP(D90,対象事業所等!$B$2:$D$27,2,FALSE),"")</f>
        <v/>
      </c>
      <c r="F90" s="65" t="str">
        <f t="shared" si="10"/>
        <v/>
      </c>
      <c r="G90" s="24" t="str">
        <f t="shared" si="7"/>
        <v/>
      </c>
      <c r="H90" s="58" t="b">
        <f t="shared" si="8"/>
        <v>0</v>
      </c>
    </row>
    <row r="91" spans="1:8" ht="24.9" customHeight="1" x14ac:dyDescent="0.2">
      <c r="A91" s="61" t="str">
        <f t="shared" si="9"/>
        <v/>
      </c>
      <c r="B91" s="68"/>
      <c r="C91" s="67"/>
      <c r="D91" s="67"/>
      <c r="E91" s="64" t="str">
        <f>IFERROR(VLOOKUP(D91,対象事業所等!$B$2:$D$27,2,FALSE),"")</f>
        <v/>
      </c>
      <c r="F91" s="65" t="str">
        <f t="shared" si="10"/>
        <v/>
      </c>
      <c r="G91" s="24" t="str">
        <f t="shared" si="7"/>
        <v/>
      </c>
      <c r="H91" s="58" t="b">
        <f t="shared" si="8"/>
        <v>0</v>
      </c>
    </row>
    <row r="92" spans="1:8" ht="24.9" customHeight="1" x14ac:dyDescent="0.2">
      <c r="A92" s="61" t="str">
        <f t="shared" si="9"/>
        <v/>
      </c>
      <c r="B92" s="68"/>
      <c r="C92" s="67"/>
      <c r="D92" s="67"/>
      <c r="E92" s="64" t="str">
        <f>IFERROR(VLOOKUP(D92,対象事業所等!$B$2:$D$27,2,FALSE),"")</f>
        <v/>
      </c>
      <c r="F92" s="65" t="str">
        <f t="shared" si="10"/>
        <v/>
      </c>
      <c r="G92" s="24" t="str">
        <f t="shared" si="7"/>
        <v/>
      </c>
      <c r="H92" s="58" t="b">
        <f t="shared" si="8"/>
        <v>0</v>
      </c>
    </row>
    <row r="93" spans="1:8" ht="24.9" customHeight="1" x14ac:dyDescent="0.2">
      <c r="A93" s="61" t="str">
        <f t="shared" si="9"/>
        <v/>
      </c>
      <c r="B93" s="68"/>
      <c r="C93" s="67"/>
      <c r="D93" s="67"/>
      <c r="E93" s="64" t="str">
        <f>IFERROR(VLOOKUP(D93,対象事業所等!$B$2:$D$27,2,FALSE),"")</f>
        <v/>
      </c>
      <c r="F93" s="65" t="str">
        <f t="shared" si="10"/>
        <v/>
      </c>
      <c r="G93" s="24" t="str">
        <f t="shared" si="7"/>
        <v/>
      </c>
      <c r="H93" s="58" t="b">
        <f t="shared" si="8"/>
        <v>0</v>
      </c>
    </row>
    <row r="94" spans="1:8" ht="24.9" customHeight="1" x14ac:dyDescent="0.2">
      <c r="A94" s="61" t="str">
        <f t="shared" si="9"/>
        <v/>
      </c>
      <c r="B94" s="68"/>
      <c r="C94" s="67"/>
      <c r="D94" s="67"/>
      <c r="E94" s="64" t="str">
        <f>IFERROR(VLOOKUP(D94,対象事業所等!$B$2:$D$27,2,FALSE),"")</f>
        <v/>
      </c>
      <c r="F94" s="65" t="str">
        <f t="shared" si="10"/>
        <v/>
      </c>
      <c r="G94" s="24" t="str">
        <f t="shared" si="7"/>
        <v/>
      </c>
      <c r="H94" s="58" t="b">
        <f t="shared" si="8"/>
        <v>0</v>
      </c>
    </row>
    <row r="95" spans="1:8" ht="24.9" customHeight="1" x14ac:dyDescent="0.2">
      <c r="A95" s="61" t="str">
        <f t="shared" si="9"/>
        <v/>
      </c>
      <c r="B95" s="68"/>
      <c r="C95" s="67"/>
      <c r="D95" s="67"/>
      <c r="E95" s="64" t="str">
        <f>IFERROR(VLOOKUP(D95,対象事業所等!$B$2:$D$27,2,FALSE),"")</f>
        <v/>
      </c>
      <c r="F95" s="65" t="str">
        <f t="shared" si="10"/>
        <v/>
      </c>
      <c r="G95" s="24" t="str">
        <f t="shared" si="7"/>
        <v/>
      </c>
      <c r="H95" s="58" t="b">
        <f t="shared" si="8"/>
        <v>0</v>
      </c>
    </row>
    <row r="96" spans="1:8" ht="24.9" customHeight="1" x14ac:dyDescent="0.2">
      <c r="A96" s="61" t="str">
        <f t="shared" si="9"/>
        <v/>
      </c>
      <c r="B96" s="68"/>
      <c r="C96" s="67"/>
      <c r="D96" s="67"/>
      <c r="E96" s="64" t="str">
        <f>IFERROR(VLOOKUP(D96,対象事業所等!$B$2:$D$27,2,FALSE),"")</f>
        <v/>
      </c>
      <c r="F96" s="65" t="str">
        <f t="shared" si="10"/>
        <v/>
      </c>
      <c r="G96" s="24" t="str">
        <f t="shared" si="7"/>
        <v/>
      </c>
      <c r="H96" s="58" t="b">
        <f t="shared" si="8"/>
        <v>0</v>
      </c>
    </row>
    <row r="97" spans="1:8" ht="24.9" customHeight="1" x14ac:dyDescent="0.2">
      <c r="A97" s="61" t="str">
        <f t="shared" si="9"/>
        <v/>
      </c>
      <c r="B97" s="68"/>
      <c r="C97" s="67"/>
      <c r="D97" s="67"/>
      <c r="E97" s="64" t="str">
        <f>IFERROR(VLOOKUP(D97,対象事業所等!$B$2:$D$27,2,FALSE),"")</f>
        <v/>
      </c>
      <c r="F97" s="65" t="str">
        <f t="shared" si="10"/>
        <v/>
      </c>
      <c r="G97" s="24" t="str">
        <f t="shared" si="7"/>
        <v/>
      </c>
      <c r="H97" s="58" t="b">
        <f t="shared" si="8"/>
        <v>0</v>
      </c>
    </row>
    <row r="98" spans="1:8" ht="24.9" customHeight="1" x14ac:dyDescent="0.2">
      <c r="A98" s="61" t="str">
        <f t="shared" si="9"/>
        <v/>
      </c>
      <c r="B98" s="68"/>
      <c r="C98" s="67"/>
      <c r="D98" s="67"/>
      <c r="E98" s="64" t="str">
        <f>IFERROR(VLOOKUP(D98,対象事業所等!$B$2:$D$27,2,FALSE),"")</f>
        <v/>
      </c>
      <c r="F98" s="65" t="str">
        <f t="shared" si="10"/>
        <v/>
      </c>
      <c r="G98" s="24" t="str">
        <f t="shared" si="7"/>
        <v/>
      </c>
      <c r="H98" s="58" t="b">
        <f t="shared" si="8"/>
        <v>0</v>
      </c>
    </row>
    <row r="99" spans="1:8" ht="24.9" customHeight="1" x14ac:dyDescent="0.2">
      <c r="A99" s="61" t="str">
        <f t="shared" si="9"/>
        <v/>
      </c>
      <c r="B99" s="68"/>
      <c r="C99" s="67"/>
      <c r="D99" s="67"/>
      <c r="E99" s="64" t="str">
        <f>IFERROR(VLOOKUP(D99,対象事業所等!$B$2:$D$27,2,FALSE),"")</f>
        <v/>
      </c>
      <c r="F99" s="65" t="str">
        <f t="shared" si="10"/>
        <v/>
      </c>
      <c r="G99" s="24" t="str">
        <f t="shared" si="7"/>
        <v/>
      </c>
      <c r="H99" s="58" t="b">
        <f t="shared" si="8"/>
        <v>0</v>
      </c>
    </row>
    <row r="100" spans="1:8" ht="24.9" customHeight="1" x14ac:dyDescent="0.2">
      <c r="A100" s="61" t="str">
        <f t="shared" si="9"/>
        <v/>
      </c>
      <c r="B100" s="68"/>
      <c r="C100" s="67"/>
      <c r="D100" s="67"/>
      <c r="E100" s="64" t="str">
        <f>IFERROR(VLOOKUP(D100,対象事業所等!$B$2:$D$27,2,FALSE),"")</f>
        <v/>
      </c>
      <c r="F100" s="65" t="str">
        <f t="shared" si="10"/>
        <v/>
      </c>
      <c r="G100" s="24" t="str">
        <f t="shared" ref="G100:G131" si="11">B100&amp;D100</f>
        <v/>
      </c>
      <c r="H100" s="58" t="b">
        <f t="shared" ref="H100:H131" si="12">COUNTIF(G:G,G100)=1</f>
        <v>0</v>
      </c>
    </row>
    <row r="101" spans="1:8" ht="24.9" customHeight="1" x14ac:dyDescent="0.2">
      <c r="A101" s="61" t="str">
        <f t="shared" ref="A101:A132" si="13">IF(F101="","",IF(F101=0,"",A100+1))</f>
        <v/>
      </c>
      <c r="B101" s="68"/>
      <c r="C101" s="67"/>
      <c r="D101" s="67"/>
      <c r="E101" s="64" t="str">
        <f>IFERROR(VLOOKUP(D101,対象事業所等!$B$2:$D$27,2,FALSE),"")</f>
        <v/>
      </c>
      <c r="F101" s="65" t="str">
        <f t="shared" si="10"/>
        <v/>
      </c>
      <c r="G101" s="24" t="str">
        <f t="shared" si="11"/>
        <v/>
      </c>
      <c r="H101" s="58" t="b">
        <f t="shared" si="12"/>
        <v>0</v>
      </c>
    </row>
    <row r="102" spans="1:8" ht="24.9" customHeight="1" x14ac:dyDescent="0.2">
      <c r="A102" s="61" t="str">
        <f t="shared" si="13"/>
        <v/>
      </c>
      <c r="B102" s="68"/>
      <c r="C102" s="67"/>
      <c r="D102" s="67"/>
      <c r="E102" s="64" t="str">
        <f>IFERROR(VLOOKUP(D102,対象事業所等!$B$2:$D$27,2,FALSE),"")</f>
        <v/>
      </c>
      <c r="F102" s="65" t="str">
        <f t="shared" si="10"/>
        <v/>
      </c>
      <c r="G102" s="24" t="str">
        <f t="shared" si="11"/>
        <v/>
      </c>
      <c r="H102" s="58" t="b">
        <f t="shared" si="12"/>
        <v>0</v>
      </c>
    </row>
    <row r="103" spans="1:8" ht="24.9" customHeight="1" x14ac:dyDescent="0.2">
      <c r="A103" s="61" t="str">
        <f t="shared" si="13"/>
        <v/>
      </c>
      <c r="B103" s="68"/>
      <c r="C103" s="67"/>
      <c r="D103" s="67"/>
      <c r="E103" s="64" t="str">
        <f>IFERROR(VLOOKUP(D103,対象事業所等!$B$2:$D$27,2,FALSE),"")</f>
        <v/>
      </c>
      <c r="F103" s="65" t="str">
        <f t="shared" si="10"/>
        <v/>
      </c>
      <c r="G103" s="24" t="str">
        <f t="shared" si="11"/>
        <v/>
      </c>
      <c r="H103" s="58" t="b">
        <f t="shared" si="12"/>
        <v>0</v>
      </c>
    </row>
    <row r="104" spans="1:8" ht="24.9" customHeight="1" x14ac:dyDescent="0.2">
      <c r="A104" s="61" t="str">
        <f t="shared" si="13"/>
        <v/>
      </c>
      <c r="B104" s="68"/>
      <c r="C104" s="67"/>
      <c r="D104" s="67"/>
      <c r="E104" s="64" t="str">
        <f>IFERROR(VLOOKUP(D104,対象事業所等!$B$2:$D$27,2,FALSE),"")</f>
        <v/>
      </c>
      <c r="F104" s="65" t="str">
        <f t="shared" si="10"/>
        <v/>
      </c>
      <c r="G104" s="24" t="str">
        <f t="shared" si="11"/>
        <v/>
      </c>
      <c r="H104" s="58" t="b">
        <f t="shared" si="12"/>
        <v>0</v>
      </c>
    </row>
    <row r="105" spans="1:8" ht="24.9" customHeight="1" x14ac:dyDescent="0.2">
      <c r="A105" s="61" t="str">
        <f t="shared" si="13"/>
        <v/>
      </c>
      <c r="B105" s="68"/>
      <c r="C105" s="67"/>
      <c r="D105" s="67"/>
      <c r="E105" s="64" t="str">
        <f>IFERROR(VLOOKUP(D105,対象事業所等!$B$2:$D$27,2,FALSE),"")</f>
        <v/>
      </c>
      <c r="F105" s="65" t="str">
        <f t="shared" si="10"/>
        <v/>
      </c>
      <c r="G105" s="24" t="str">
        <f t="shared" si="11"/>
        <v/>
      </c>
      <c r="H105" s="58" t="b">
        <f t="shared" si="12"/>
        <v>0</v>
      </c>
    </row>
    <row r="106" spans="1:8" ht="24.9" customHeight="1" x14ac:dyDescent="0.2">
      <c r="A106" s="61" t="str">
        <f t="shared" si="13"/>
        <v/>
      </c>
      <c r="B106" s="68"/>
      <c r="C106" s="67"/>
      <c r="D106" s="67"/>
      <c r="E106" s="64" t="str">
        <f>IFERROR(VLOOKUP(D106,対象事業所等!$B$2:$D$27,2,FALSE),"")</f>
        <v/>
      </c>
      <c r="F106" s="65" t="str">
        <f t="shared" si="10"/>
        <v/>
      </c>
      <c r="G106" s="24" t="str">
        <f t="shared" si="11"/>
        <v/>
      </c>
      <c r="H106" s="58" t="b">
        <f t="shared" si="12"/>
        <v>0</v>
      </c>
    </row>
    <row r="107" spans="1:8" ht="24.9" customHeight="1" x14ac:dyDescent="0.2">
      <c r="A107" s="61" t="str">
        <f t="shared" si="13"/>
        <v/>
      </c>
      <c r="B107" s="68"/>
      <c r="C107" s="67"/>
      <c r="D107" s="67"/>
      <c r="E107" s="64" t="str">
        <f>IFERROR(VLOOKUP(D107,対象事業所等!$B$2:$D$27,2,FALSE),"")</f>
        <v/>
      </c>
      <c r="F107" s="65" t="str">
        <f t="shared" si="10"/>
        <v/>
      </c>
      <c r="G107" s="24" t="str">
        <f t="shared" si="11"/>
        <v/>
      </c>
      <c r="H107" s="58" t="b">
        <f t="shared" si="12"/>
        <v>0</v>
      </c>
    </row>
    <row r="108" spans="1:8" ht="24.9" customHeight="1" x14ac:dyDescent="0.2">
      <c r="A108" s="61" t="str">
        <f t="shared" si="13"/>
        <v/>
      </c>
      <c r="B108" s="68"/>
      <c r="C108" s="67"/>
      <c r="D108" s="67"/>
      <c r="E108" s="64" t="str">
        <f>IFERROR(VLOOKUP(D108,対象事業所等!$B$2:$D$27,2,FALSE),"")</f>
        <v/>
      </c>
      <c r="F108" s="65" t="str">
        <f t="shared" si="10"/>
        <v/>
      </c>
      <c r="G108" s="24" t="str">
        <f t="shared" si="11"/>
        <v/>
      </c>
      <c r="H108" s="58" t="b">
        <f t="shared" si="12"/>
        <v>0</v>
      </c>
    </row>
    <row r="109" spans="1:8" ht="24.9" customHeight="1" x14ac:dyDescent="0.2">
      <c r="A109" s="61" t="str">
        <f t="shared" si="13"/>
        <v/>
      </c>
      <c r="B109" s="68"/>
      <c r="C109" s="67"/>
      <c r="D109" s="67"/>
      <c r="E109" s="64" t="str">
        <f>IFERROR(VLOOKUP(D109,対象事業所等!$B$2:$D$27,2,FALSE),"")</f>
        <v/>
      </c>
      <c r="F109" s="65" t="str">
        <f t="shared" si="10"/>
        <v/>
      </c>
      <c r="G109" s="24" t="str">
        <f t="shared" si="11"/>
        <v/>
      </c>
      <c r="H109" s="58" t="b">
        <f t="shared" si="12"/>
        <v>0</v>
      </c>
    </row>
    <row r="110" spans="1:8" ht="24.9" customHeight="1" x14ac:dyDescent="0.2">
      <c r="A110" s="61" t="str">
        <f t="shared" si="13"/>
        <v/>
      </c>
      <c r="B110" s="68"/>
      <c r="C110" s="67"/>
      <c r="D110" s="67"/>
      <c r="E110" s="64" t="str">
        <f>IFERROR(VLOOKUP(D110,対象事業所等!$B$2:$D$27,2,FALSE),"")</f>
        <v/>
      </c>
      <c r="F110" s="65" t="str">
        <f t="shared" si="10"/>
        <v/>
      </c>
      <c r="G110" s="24" t="str">
        <f t="shared" si="11"/>
        <v/>
      </c>
      <c r="H110" s="58" t="b">
        <f t="shared" si="12"/>
        <v>0</v>
      </c>
    </row>
    <row r="111" spans="1:8" ht="24.9" customHeight="1" x14ac:dyDescent="0.2">
      <c r="A111" s="61" t="str">
        <f t="shared" si="13"/>
        <v/>
      </c>
      <c r="B111" s="68"/>
      <c r="C111" s="67"/>
      <c r="D111" s="67"/>
      <c r="E111" s="64" t="str">
        <f>IFERROR(VLOOKUP(D111,対象事業所等!$B$2:$D$27,2,FALSE),"")</f>
        <v/>
      </c>
      <c r="F111" s="65" t="str">
        <f t="shared" si="10"/>
        <v/>
      </c>
      <c r="G111" s="24" t="str">
        <f t="shared" si="11"/>
        <v/>
      </c>
      <c r="H111" s="58" t="b">
        <f t="shared" si="12"/>
        <v>0</v>
      </c>
    </row>
    <row r="112" spans="1:8" ht="24.9" customHeight="1" x14ac:dyDescent="0.2">
      <c r="A112" s="61" t="str">
        <f t="shared" si="13"/>
        <v/>
      </c>
      <c r="B112" s="68"/>
      <c r="C112" s="67"/>
      <c r="D112" s="67"/>
      <c r="E112" s="64" t="str">
        <f>IFERROR(VLOOKUP(D112,対象事業所等!$B$2:$D$27,2,FALSE),"")</f>
        <v/>
      </c>
      <c r="F112" s="65" t="str">
        <f t="shared" si="10"/>
        <v/>
      </c>
      <c r="G112" s="24" t="str">
        <f t="shared" si="11"/>
        <v/>
      </c>
      <c r="H112" s="58" t="b">
        <f t="shared" si="12"/>
        <v>0</v>
      </c>
    </row>
    <row r="113" spans="1:8" ht="24.9" customHeight="1" x14ac:dyDescent="0.2">
      <c r="A113" s="61" t="str">
        <f t="shared" si="13"/>
        <v/>
      </c>
      <c r="B113" s="68"/>
      <c r="C113" s="67"/>
      <c r="D113" s="67"/>
      <c r="E113" s="64" t="str">
        <f>IFERROR(VLOOKUP(D113,対象事業所等!$B$2:$D$27,2,FALSE),"")</f>
        <v/>
      </c>
      <c r="F113" s="65" t="str">
        <f t="shared" si="10"/>
        <v/>
      </c>
      <c r="G113" s="24" t="str">
        <f t="shared" si="11"/>
        <v/>
      </c>
      <c r="H113" s="58" t="b">
        <f t="shared" si="12"/>
        <v>0</v>
      </c>
    </row>
    <row r="114" spans="1:8" ht="24.9" customHeight="1" x14ac:dyDescent="0.2">
      <c r="A114" s="61" t="str">
        <f t="shared" si="13"/>
        <v/>
      </c>
      <c r="B114" s="68"/>
      <c r="C114" s="67"/>
      <c r="D114" s="67"/>
      <c r="E114" s="64" t="str">
        <f>IFERROR(VLOOKUP(D114,対象事業所等!$B$2:$D$27,2,FALSE),"")</f>
        <v/>
      </c>
      <c r="F114" s="65" t="str">
        <f t="shared" si="10"/>
        <v/>
      </c>
      <c r="G114" s="24" t="str">
        <f t="shared" si="11"/>
        <v/>
      </c>
      <c r="H114" s="58" t="b">
        <f t="shared" si="12"/>
        <v>0</v>
      </c>
    </row>
    <row r="115" spans="1:8" ht="24.9" customHeight="1" x14ac:dyDescent="0.2">
      <c r="A115" s="61" t="str">
        <f t="shared" si="13"/>
        <v/>
      </c>
      <c r="B115" s="68"/>
      <c r="C115" s="67"/>
      <c r="D115" s="67"/>
      <c r="E115" s="64" t="str">
        <f>IFERROR(VLOOKUP(D115,対象事業所等!$B$2:$D$27,2,FALSE),"")</f>
        <v/>
      </c>
      <c r="F115" s="65" t="str">
        <f t="shared" si="10"/>
        <v/>
      </c>
      <c r="G115" s="24" t="str">
        <f t="shared" si="11"/>
        <v/>
      </c>
      <c r="H115" s="58" t="b">
        <f t="shared" si="12"/>
        <v>0</v>
      </c>
    </row>
    <row r="116" spans="1:8" ht="24.9" customHeight="1" x14ac:dyDescent="0.2">
      <c r="A116" s="61" t="str">
        <f t="shared" si="13"/>
        <v/>
      </c>
      <c r="B116" s="68"/>
      <c r="C116" s="67"/>
      <c r="D116" s="67"/>
      <c r="E116" s="64" t="str">
        <f>IFERROR(VLOOKUP(D116,対象事業所等!$B$2:$D$27,2,FALSE),"")</f>
        <v/>
      </c>
      <c r="F116" s="65" t="str">
        <f t="shared" si="10"/>
        <v/>
      </c>
      <c r="G116" s="24" t="str">
        <f t="shared" si="11"/>
        <v/>
      </c>
      <c r="H116" s="58" t="b">
        <f t="shared" si="12"/>
        <v>0</v>
      </c>
    </row>
    <row r="117" spans="1:8" ht="24.9" customHeight="1" x14ac:dyDescent="0.2">
      <c r="A117" s="61" t="str">
        <f t="shared" si="13"/>
        <v/>
      </c>
      <c r="B117" s="68"/>
      <c r="C117" s="67"/>
      <c r="D117" s="67"/>
      <c r="E117" s="64" t="str">
        <f>IFERROR(VLOOKUP(D117,対象事業所等!$B$2:$D$27,2,FALSE),"")</f>
        <v/>
      </c>
      <c r="F117" s="65" t="str">
        <f t="shared" si="10"/>
        <v/>
      </c>
      <c r="G117" s="24" t="str">
        <f t="shared" si="11"/>
        <v/>
      </c>
      <c r="H117" s="58" t="b">
        <f t="shared" si="12"/>
        <v>0</v>
      </c>
    </row>
    <row r="118" spans="1:8" ht="24.9" customHeight="1" x14ac:dyDescent="0.2">
      <c r="A118" s="61" t="str">
        <f t="shared" si="13"/>
        <v/>
      </c>
      <c r="B118" s="68"/>
      <c r="C118" s="67"/>
      <c r="D118" s="67"/>
      <c r="E118" s="64" t="str">
        <f>IFERROR(VLOOKUP(D118,対象事業所等!$B$2:$D$27,2,FALSE),"")</f>
        <v/>
      </c>
      <c r="F118" s="65" t="str">
        <f t="shared" si="10"/>
        <v/>
      </c>
      <c r="G118" s="24" t="str">
        <f t="shared" si="11"/>
        <v/>
      </c>
      <c r="H118" s="58" t="b">
        <f t="shared" si="12"/>
        <v>0</v>
      </c>
    </row>
    <row r="119" spans="1:8" ht="24.9" customHeight="1" x14ac:dyDescent="0.2">
      <c r="A119" s="61" t="str">
        <f t="shared" si="13"/>
        <v/>
      </c>
      <c r="B119" s="68"/>
      <c r="C119" s="67"/>
      <c r="D119" s="67"/>
      <c r="E119" s="64" t="str">
        <f>IFERROR(VLOOKUP(D119,対象事業所等!$B$2:$D$27,2,FALSE),"")</f>
        <v/>
      </c>
      <c r="F119" s="65" t="str">
        <f t="shared" si="10"/>
        <v/>
      </c>
      <c r="G119" s="24" t="str">
        <f t="shared" si="11"/>
        <v/>
      </c>
      <c r="H119" s="58" t="b">
        <f t="shared" si="12"/>
        <v>0</v>
      </c>
    </row>
    <row r="120" spans="1:8" ht="24.9" customHeight="1" x14ac:dyDescent="0.2">
      <c r="A120" s="61" t="str">
        <f t="shared" si="13"/>
        <v/>
      </c>
      <c r="B120" s="68"/>
      <c r="C120" s="67"/>
      <c r="D120" s="67"/>
      <c r="E120" s="64" t="str">
        <f>IFERROR(VLOOKUP(D120,対象事業所等!$B$2:$D$27,2,FALSE),"")</f>
        <v/>
      </c>
      <c r="F120" s="65" t="str">
        <f t="shared" si="10"/>
        <v/>
      </c>
      <c r="G120" s="24" t="str">
        <f t="shared" si="11"/>
        <v/>
      </c>
      <c r="H120" s="58" t="b">
        <f t="shared" si="12"/>
        <v>0</v>
      </c>
    </row>
    <row r="121" spans="1:8" ht="24.9" customHeight="1" x14ac:dyDescent="0.2">
      <c r="A121" s="61" t="str">
        <f t="shared" si="13"/>
        <v/>
      </c>
      <c r="B121" s="68"/>
      <c r="C121" s="67"/>
      <c r="D121" s="67"/>
      <c r="E121" s="64" t="str">
        <f>IFERROR(VLOOKUP(D121,対象事業所等!$B$2:$D$27,2,FALSE),"")</f>
        <v/>
      </c>
      <c r="F121" s="65" t="str">
        <f t="shared" si="10"/>
        <v/>
      </c>
      <c r="G121" s="24" t="str">
        <f t="shared" si="11"/>
        <v/>
      </c>
      <c r="H121" s="58" t="b">
        <f t="shared" si="12"/>
        <v>0</v>
      </c>
    </row>
    <row r="122" spans="1:8" ht="24.9" customHeight="1" x14ac:dyDescent="0.2">
      <c r="A122" s="61" t="str">
        <f t="shared" si="13"/>
        <v/>
      </c>
      <c r="B122" s="68"/>
      <c r="C122" s="67"/>
      <c r="D122" s="67"/>
      <c r="E122" s="64" t="str">
        <f>IFERROR(VLOOKUP(D122,対象事業所等!$B$2:$D$27,2,FALSE),"")</f>
        <v/>
      </c>
      <c r="F122" s="65" t="str">
        <f t="shared" si="10"/>
        <v/>
      </c>
      <c r="G122" s="24" t="str">
        <f t="shared" si="11"/>
        <v/>
      </c>
      <c r="H122" s="58" t="b">
        <f t="shared" si="12"/>
        <v>0</v>
      </c>
    </row>
    <row r="123" spans="1:8" ht="24.9" customHeight="1" x14ac:dyDescent="0.2">
      <c r="A123" s="61" t="str">
        <f t="shared" si="13"/>
        <v/>
      </c>
      <c r="B123" s="68"/>
      <c r="C123" s="67"/>
      <c r="D123" s="67"/>
      <c r="E123" s="64" t="str">
        <f>IFERROR(VLOOKUP(D123,対象事業所等!$B$2:$D$27,2,FALSE),"")</f>
        <v/>
      </c>
      <c r="F123" s="65" t="str">
        <f t="shared" si="10"/>
        <v/>
      </c>
      <c r="G123" s="24" t="str">
        <f t="shared" si="11"/>
        <v/>
      </c>
      <c r="H123" s="58" t="b">
        <f t="shared" si="12"/>
        <v>0</v>
      </c>
    </row>
    <row r="124" spans="1:8" ht="24.9" customHeight="1" x14ac:dyDescent="0.2">
      <c r="A124" s="61" t="str">
        <f t="shared" si="13"/>
        <v/>
      </c>
      <c r="B124" s="68"/>
      <c r="C124" s="67"/>
      <c r="D124" s="67"/>
      <c r="E124" s="64" t="str">
        <f>IFERROR(VLOOKUP(D124,対象事業所等!$B$2:$D$27,2,FALSE),"")</f>
        <v/>
      </c>
      <c r="F124" s="65" t="str">
        <f t="shared" si="10"/>
        <v/>
      </c>
      <c r="G124" s="24" t="str">
        <f t="shared" si="11"/>
        <v/>
      </c>
      <c r="H124" s="58" t="b">
        <f t="shared" si="12"/>
        <v>0</v>
      </c>
    </row>
    <row r="125" spans="1:8" ht="24.9" customHeight="1" x14ac:dyDescent="0.2">
      <c r="A125" s="61" t="str">
        <f t="shared" si="13"/>
        <v/>
      </c>
      <c r="B125" s="68"/>
      <c r="C125" s="67"/>
      <c r="D125" s="67"/>
      <c r="E125" s="64" t="str">
        <f>IFERROR(VLOOKUP(D125,対象事業所等!$B$2:$D$27,2,FALSE),"")</f>
        <v/>
      </c>
      <c r="F125" s="65" t="str">
        <f t="shared" si="10"/>
        <v/>
      </c>
      <c r="G125" s="24" t="str">
        <f t="shared" si="11"/>
        <v/>
      </c>
      <c r="H125" s="58" t="b">
        <f t="shared" si="12"/>
        <v>0</v>
      </c>
    </row>
    <row r="126" spans="1:8" ht="24.9" customHeight="1" x14ac:dyDescent="0.2">
      <c r="A126" s="61" t="str">
        <f t="shared" si="13"/>
        <v/>
      </c>
      <c r="B126" s="68"/>
      <c r="C126" s="67"/>
      <c r="D126" s="67"/>
      <c r="E126" s="64" t="str">
        <f>IFERROR(VLOOKUP(D126,対象事業所等!$B$2:$D$27,2,FALSE),"")</f>
        <v/>
      </c>
      <c r="F126" s="65" t="str">
        <f t="shared" si="10"/>
        <v/>
      </c>
      <c r="G126" s="24" t="str">
        <f t="shared" si="11"/>
        <v/>
      </c>
      <c r="H126" s="58" t="b">
        <f t="shared" si="12"/>
        <v>0</v>
      </c>
    </row>
    <row r="127" spans="1:8" ht="24.9" customHeight="1" x14ac:dyDescent="0.2">
      <c r="A127" s="61" t="str">
        <f t="shared" si="13"/>
        <v/>
      </c>
      <c r="B127" s="68"/>
      <c r="C127" s="67"/>
      <c r="D127" s="67"/>
      <c r="E127" s="64" t="str">
        <f>IFERROR(VLOOKUP(D127,対象事業所等!$B$2:$D$27,2,FALSE),"")</f>
        <v/>
      </c>
      <c r="F127" s="65" t="str">
        <f t="shared" si="10"/>
        <v/>
      </c>
      <c r="G127" s="24" t="str">
        <f t="shared" si="11"/>
        <v/>
      </c>
      <c r="H127" s="58" t="b">
        <f t="shared" si="12"/>
        <v>0</v>
      </c>
    </row>
    <row r="128" spans="1:8" ht="24.9" customHeight="1" x14ac:dyDescent="0.2">
      <c r="A128" s="61" t="str">
        <f t="shared" si="13"/>
        <v/>
      </c>
      <c r="B128" s="68"/>
      <c r="C128" s="67"/>
      <c r="D128" s="67"/>
      <c r="E128" s="64" t="str">
        <f>IFERROR(VLOOKUP(D128,対象事業所等!$B$2:$D$27,2,FALSE),"")</f>
        <v/>
      </c>
      <c r="F128" s="65" t="str">
        <f t="shared" si="10"/>
        <v/>
      </c>
      <c r="G128" s="24" t="str">
        <f t="shared" si="11"/>
        <v/>
      </c>
      <c r="H128" s="58" t="b">
        <f t="shared" si="12"/>
        <v>0</v>
      </c>
    </row>
    <row r="129" spans="1:8" ht="24.9" customHeight="1" x14ac:dyDescent="0.2">
      <c r="A129" s="61" t="str">
        <f t="shared" si="13"/>
        <v/>
      </c>
      <c r="B129" s="68"/>
      <c r="C129" s="67"/>
      <c r="D129" s="67"/>
      <c r="E129" s="64" t="str">
        <f>IFERROR(VLOOKUP(D129,対象事業所等!$B$2:$D$27,2,FALSE),"")</f>
        <v/>
      </c>
      <c r="F129" s="65" t="str">
        <f t="shared" si="10"/>
        <v/>
      </c>
      <c r="G129" s="24" t="str">
        <f t="shared" si="11"/>
        <v/>
      </c>
      <c r="H129" s="58" t="b">
        <f t="shared" si="12"/>
        <v>0</v>
      </c>
    </row>
    <row r="130" spans="1:8" ht="24.9" customHeight="1" x14ac:dyDescent="0.2">
      <c r="A130" s="61" t="str">
        <f t="shared" si="13"/>
        <v/>
      </c>
      <c r="B130" s="68"/>
      <c r="C130" s="67"/>
      <c r="D130" s="67"/>
      <c r="E130" s="64" t="str">
        <f>IFERROR(VLOOKUP(D130,対象事業所等!$B$2:$D$27,2,FALSE),"")</f>
        <v/>
      </c>
      <c r="F130" s="65" t="str">
        <f t="shared" si="10"/>
        <v/>
      </c>
      <c r="G130" s="24" t="str">
        <f t="shared" si="11"/>
        <v/>
      </c>
      <c r="H130" s="58" t="b">
        <f t="shared" si="12"/>
        <v>0</v>
      </c>
    </row>
    <row r="131" spans="1:8" ht="24.9" customHeight="1" x14ac:dyDescent="0.2">
      <c r="A131" s="61" t="str">
        <f t="shared" si="13"/>
        <v/>
      </c>
      <c r="B131" s="68"/>
      <c r="C131" s="67"/>
      <c r="D131" s="67"/>
      <c r="E131" s="64" t="str">
        <f>IFERROR(VLOOKUP(D131,対象事業所等!$B$2:$D$27,2,FALSE),"")</f>
        <v/>
      </c>
      <c r="F131" s="65" t="str">
        <f t="shared" si="10"/>
        <v/>
      </c>
      <c r="G131" s="24" t="str">
        <f t="shared" si="11"/>
        <v/>
      </c>
      <c r="H131" s="58" t="b">
        <f t="shared" si="12"/>
        <v>0</v>
      </c>
    </row>
    <row r="132" spans="1:8" ht="24.9" customHeight="1" x14ac:dyDescent="0.2">
      <c r="A132" s="61" t="str">
        <f t="shared" si="13"/>
        <v/>
      </c>
      <c r="B132" s="68"/>
      <c r="C132" s="67"/>
      <c r="D132" s="67"/>
      <c r="E132" s="64" t="str">
        <f>IFERROR(VLOOKUP(D132,対象事業所等!$B$2:$D$27,2,FALSE),"")</f>
        <v/>
      </c>
      <c r="F132" s="65" t="str">
        <f t="shared" si="10"/>
        <v/>
      </c>
      <c r="G132" s="24" t="str">
        <f t="shared" ref="G132:G139" si="14">B132&amp;D132</f>
        <v/>
      </c>
      <c r="H132" s="58" t="b">
        <f t="shared" ref="H132:H149" si="15">COUNTIF(G:G,G132)=1</f>
        <v>0</v>
      </c>
    </row>
    <row r="133" spans="1:8" ht="24.9" customHeight="1" x14ac:dyDescent="0.2">
      <c r="A133" s="61" t="str">
        <f t="shared" ref="A133:A139" si="16">IF(F133="","",IF(F133=0,"",A132+1))</f>
        <v/>
      </c>
      <c r="B133" s="68"/>
      <c r="C133" s="67"/>
      <c r="D133" s="67"/>
      <c r="E133" s="64" t="str">
        <f>IFERROR(VLOOKUP(D133,対象事業所等!$B$2:$D$27,2,FALSE),"")</f>
        <v/>
      </c>
      <c r="F133" s="65" t="str">
        <f t="shared" ref="F133:F149" si="17">IF(E133="","",IF(H133=FALSE,"",E133))</f>
        <v/>
      </c>
      <c r="G133" s="24" t="str">
        <f t="shared" si="14"/>
        <v/>
      </c>
      <c r="H133" s="58" t="b">
        <f t="shared" si="15"/>
        <v>0</v>
      </c>
    </row>
    <row r="134" spans="1:8" ht="24.9" customHeight="1" x14ac:dyDescent="0.2">
      <c r="A134" s="61" t="str">
        <f t="shared" si="16"/>
        <v/>
      </c>
      <c r="B134" s="68"/>
      <c r="C134" s="67"/>
      <c r="D134" s="67"/>
      <c r="E134" s="64" t="str">
        <f>IFERROR(VLOOKUP(D134,対象事業所等!$B$2:$D$27,2,FALSE),"")</f>
        <v/>
      </c>
      <c r="F134" s="65" t="str">
        <f t="shared" si="17"/>
        <v/>
      </c>
      <c r="G134" s="24" t="str">
        <f t="shared" si="14"/>
        <v/>
      </c>
      <c r="H134" s="58" t="b">
        <f t="shared" si="15"/>
        <v>0</v>
      </c>
    </row>
    <row r="135" spans="1:8" ht="24.9" customHeight="1" x14ac:dyDescent="0.2">
      <c r="A135" s="61" t="str">
        <f t="shared" si="16"/>
        <v/>
      </c>
      <c r="B135" s="68"/>
      <c r="C135" s="67"/>
      <c r="D135" s="67"/>
      <c r="E135" s="64" t="str">
        <f>IFERROR(VLOOKUP(D135,対象事業所等!$B$2:$D$27,2,FALSE),"")</f>
        <v/>
      </c>
      <c r="F135" s="65" t="str">
        <f t="shared" si="17"/>
        <v/>
      </c>
      <c r="G135" s="24" t="str">
        <f t="shared" si="14"/>
        <v/>
      </c>
      <c r="H135" s="58" t="b">
        <f t="shared" si="15"/>
        <v>0</v>
      </c>
    </row>
    <row r="136" spans="1:8" ht="24.9" customHeight="1" x14ac:dyDescent="0.2">
      <c r="A136" s="61" t="str">
        <f t="shared" si="16"/>
        <v/>
      </c>
      <c r="B136" s="68"/>
      <c r="C136" s="67"/>
      <c r="D136" s="67"/>
      <c r="E136" s="64" t="str">
        <f>IFERROR(VLOOKUP(D136,対象事業所等!$B$2:$D$27,2,FALSE),"")</f>
        <v/>
      </c>
      <c r="F136" s="65" t="str">
        <f t="shared" si="17"/>
        <v/>
      </c>
      <c r="G136" s="24" t="str">
        <f t="shared" si="14"/>
        <v/>
      </c>
      <c r="H136" s="58" t="b">
        <f t="shared" si="15"/>
        <v>0</v>
      </c>
    </row>
    <row r="137" spans="1:8" ht="24.9" customHeight="1" x14ac:dyDescent="0.2">
      <c r="A137" s="61" t="str">
        <f t="shared" si="16"/>
        <v/>
      </c>
      <c r="B137" s="68"/>
      <c r="C137" s="67"/>
      <c r="D137" s="67"/>
      <c r="E137" s="64" t="str">
        <f>IFERROR(VLOOKUP(D137,対象事業所等!$B$2:$D$27,2,FALSE),"")</f>
        <v/>
      </c>
      <c r="F137" s="65" t="str">
        <f t="shared" si="17"/>
        <v/>
      </c>
      <c r="G137" s="24" t="str">
        <f t="shared" si="14"/>
        <v/>
      </c>
      <c r="H137" s="58" t="b">
        <f t="shared" si="15"/>
        <v>0</v>
      </c>
    </row>
    <row r="138" spans="1:8" ht="24.9" customHeight="1" x14ac:dyDescent="0.2">
      <c r="A138" s="61" t="str">
        <f t="shared" si="16"/>
        <v/>
      </c>
      <c r="B138" s="68"/>
      <c r="C138" s="67"/>
      <c r="D138" s="67"/>
      <c r="E138" s="64" t="str">
        <f>IFERROR(VLOOKUP(D138,対象事業所等!$B$2:$D$27,2,FALSE),"")</f>
        <v/>
      </c>
      <c r="F138" s="65" t="str">
        <f t="shared" si="17"/>
        <v/>
      </c>
      <c r="G138" s="24" t="str">
        <f t="shared" si="14"/>
        <v/>
      </c>
      <c r="H138" s="58" t="b">
        <f t="shared" si="15"/>
        <v>0</v>
      </c>
    </row>
    <row r="139" spans="1:8" ht="24.9" customHeight="1" x14ac:dyDescent="0.2">
      <c r="A139" s="61" t="str">
        <f t="shared" si="16"/>
        <v/>
      </c>
      <c r="B139" s="68"/>
      <c r="C139" s="67"/>
      <c r="D139" s="67"/>
      <c r="E139" s="64" t="str">
        <f>IFERROR(VLOOKUP(D139,対象事業所等!$B$2:$D$27,2,FALSE),"")</f>
        <v/>
      </c>
      <c r="F139" s="65" t="str">
        <f t="shared" si="17"/>
        <v/>
      </c>
      <c r="G139" s="24" t="str">
        <f t="shared" si="14"/>
        <v/>
      </c>
      <c r="H139" s="58" t="b">
        <f t="shared" si="15"/>
        <v>0</v>
      </c>
    </row>
    <row r="140" spans="1:8" ht="24.9" customHeight="1" x14ac:dyDescent="0.2">
      <c r="A140" s="61" t="str">
        <f t="shared" ref="A140:A149" si="18">IF(F140="","",IF(F140=0,"",A139+1))</f>
        <v/>
      </c>
      <c r="B140" s="68"/>
      <c r="C140" s="67"/>
      <c r="D140" s="67"/>
      <c r="E140" s="64" t="str">
        <f>IFERROR(VLOOKUP(D140,対象事業所等!$B$2:$D$27,2,FALSE),"")</f>
        <v/>
      </c>
      <c r="F140" s="65" t="str">
        <f t="shared" si="17"/>
        <v/>
      </c>
      <c r="G140" s="24" t="str">
        <f t="shared" ref="G140:G149" si="19">B140&amp;D140</f>
        <v/>
      </c>
      <c r="H140" s="58" t="b">
        <f t="shared" si="15"/>
        <v>0</v>
      </c>
    </row>
    <row r="141" spans="1:8" ht="24.9" customHeight="1" x14ac:dyDescent="0.2">
      <c r="A141" s="61" t="str">
        <f t="shared" si="18"/>
        <v/>
      </c>
      <c r="B141" s="68"/>
      <c r="C141" s="67"/>
      <c r="D141" s="67"/>
      <c r="E141" s="64" t="str">
        <f>IFERROR(VLOOKUP(D141,対象事業所等!$B$2:$D$27,2,FALSE),"")</f>
        <v/>
      </c>
      <c r="F141" s="65" t="str">
        <f t="shared" si="17"/>
        <v/>
      </c>
      <c r="G141" s="24" t="str">
        <f t="shared" si="19"/>
        <v/>
      </c>
      <c r="H141" s="58" t="b">
        <f t="shared" si="15"/>
        <v>0</v>
      </c>
    </row>
    <row r="142" spans="1:8" ht="24.9" customHeight="1" x14ac:dyDescent="0.2">
      <c r="A142" s="61" t="str">
        <f t="shared" si="18"/>
        <v/>
      </c>
      <c r="B142" s="68"/>
      <c r="C142" s="67"/>
      <c r="D142" s="67"/>
      <c r="E142" s="64" t="str">
        <f>IFERROR(VLOOKUP(D142,対象事業所等!$B$2:$D$27,2,FALSE),"")</f>
        <v/>
      </c>
      <c r="F142" s="65" t="str">
        <f t="shared" si="17"/>
        <v/>
      </c>
      <c r="G142" s="24" t="str">
        <f t="shared" si="19"/>
        <v/>
      </c>
      <c r="H142" s="58" t="b">
        <f t="shared" si="15"/>
        <v>0</v>
      </c>
    </row>
    <row r="143" spans="1:8" ht="24.9" customHeight="1" x14ac:dyDescent="0.2">
      <c r="A143" s="61" t="str">
        <f t="shared" si="18"/>
        <v/>
      </c>
      <c r="B143" s="68"/>
      <c r="C143" s="67"/>
      <c r="D143" s="67"/>
      <c r="E143" s="64" t="str">
        <f>IFERROR(VLOOKUP(D143,対象事業所等!$B$2:$D$27,2,FALSE),"")</f>
        <v/>
      </c>
      <c r="F143" s="65" t="str">
        <f t="shared" si="17"/>
        <v/>
      </c>
      <c r="G143" s="24" t="str">
        <f t="shared" si="19"/>
        <v/>
      </c>
      <c r="H143" s="58" t="b">
        <f t="shared" si="15"/>
        <v>0</v>
      </c>
    </row>
    <row r="144" spans="1:8" ht="24.9" customHeight="1" x14ac:dyDescent="0.2">
      <c r="A144" s="61" t="str">
        <f t="shared" si="18"/>
        <v/>
      </c>
      <c r="B144" s="68"/>
      <c r="C144" s="67"/>
      <c r="D144" s="67"/>
      <c r="E144" s="64" t="str">
        <f>IFERROR(VLOOKUP(D144,対象事業所等!$B$2:$D$27,2,FALSE),"")</f>
        <v/>
      </c>
      <c r="F144" s="65" t="str">
        <f t="shared" si="17"/>
        <v/>
      </c>
      <c r="G144" s="24" t="str">
        <f t="shared" si="19"/>
        <v/>
      </c>
      <c r="H144" s="58" t="b">
        <f t="shared" si="15"/>
        <v>0</v>
      </c>
    </row>
    <row r="145" spans="1:8" ht="24.9" customHeight="1" x14ac:dyDescent="0.2">
      <c r="A145" s="61" t="str">
        <f t="shared" si="18"/>
        <v/>
      </c>
      <c r="B145" s="68"/>
      <c r="C145" s="67"/>
      <c r="D145" s="67"/>
      <c r="E145" s="64" t="str">
        <f>IFERROR(VLOOKUP(D145,対象事業所等!$B$2:$D$27,2,FALSE),"")</f>
        <v/>
      </c>
      <c r="F145" s="65" t="str">
        <f t="shared" si="17"/>
        <v/>
      </c>
      <c r="G145" s="24" t="str">
        <f t="shared" si="19"/>
        <v/>
      </c>
      <c r="H145" s="58" t="b">
        <f t="shared" si="15"/>
        <v>0</v>
      </c>
    </row>
    <row r="146" spans="1:8" ht="24.9" customHeight="1" x14ac:dyDescent="0.2">
      <c r="A146" s="61" t="str">
        <f t="shared" si="18"/>
        <v/>
      </c>
      <c r="B146" s="68"/>
      <c r="C146" s="67"/>
      <c r="D146" s="67"/>
      <c r="E146" s="64" t="str">
        <f>IFERROR(VLOOKUP(D146,対象事業所等!$B$2:$D$27,2,FALSE),"")</f>
        <v/>
      </c>
      <c r="F146" s="65" t="str">
        <f t="shared" si="17"/>
        <v/>
      </c>
      <c r="G146" s="24" t="str">
        <f t="shared" si="19"/>
        <v/>
      </c>
      <c r="H146" s="58" t="b">
        <f t="shared" si="15"/>
        <v>0</v>
      </c>
    </row>
    <row r="147" spans="1:8" ht="24.9" customHeight="1" x14ac:dyDescent="0.2">
      <c r="A147" s="61" t="str">
        <f t="shared" si="18"/>
        <v/>
      </c>
      <c r="B147" s="68"/>
      <c r="C147" s="67"/>
      <c r="D147" s="67"/>
      <c r="E147" s="64" t="str">
        <f>IFERROR(VLOOKUP(D147,対象事業所等!$B$2:$D$27,2,FALSE),"")</f>
        <v/>
      </c>
      <c r="F147" s="65" t="str">
        <f t="shared" si="17"/>
        <v/>
      </c>
      <c r="G147" s="24" t="str">
        <f t="shared" si="19"/>
        <v/>
      </c>
      <c r="H147" s="58" t="b">
        <f t="shared" si="15"/>
        <v>0</v>
      </c>
    </row>
    <row r="148" spans="1:8" ht="24.9" customHeight="1" x14ac:dyDescent="0.2">
      <c r="A148" s="61" t="str">
        <f t="shared" si="18"/>
        <v/>
      </c>
      <c r="B148" s="68"/>
      <c r="C148" s="67"/>
      <c r="D148" s="67"/>
      <c r="E148" s="64" t="str">
        <f>IFERROR(VLOOKUP(D148,対象事業所等!$B$2:$D$27,2,FALSE),"")</f>
        <v/>
      </c>
      <c r="F148" s="65" t="str">
        <f t="shared" si="17"/>
        <v/>
      </c>
      <c r="G148" s="24" t="str">
        <f t="shared" si="19"/>
        <v/>
      </c>
      <c r="H148" s="58" t="b">
        <f t="shared" si="15"/>
        <v>0</v>
      </c>
    </row>
    <row r="149" spans="1:8" ht="24.9" customHeight="1" x14ac:dyDescent="0.2">
      <c r="A149" s="61" t="str">
        <f t="shared" si="18"/>
        <v/>
      </c>
      <c r="B149" s="68"/>
      <c r="C149" s="67"/>
      <c r="D149" s="67"/>
      <c r="E149" s="64" t="str">
        <f>IFERROR(VLOOKUP(D149,対象事業所等!$B$2:$D$27,2,FALSE),"")</f>
        <v/>
      </c>
      <c r="F149" s="65" t="str">
        <f t="shared" si="17"/>
        <v/>
      </c>
      <c r="G149" s="24" t="str">
        <f t="shared" si="19"/>
        <v/>
      </c>
      <c r="H149" s="58" t="b">
        <f t="shared" si="15"/>
        <v>0</v>
      </c>
    </row>
  </sheetData>
  <sheetProtection algorithmName="SHA-512" hashValue="RoaOQX9kdoygZAo3/cUkLCFgTdRRiNoj/6INNuOh5n4TQNqyV/7/CJ3kOPse0W37die01XqCTfDVWeNhOeFrbA==" saltValue="M8JXc3x1OR/0CUakuecKhA==" spinCount="100000" sheet="1" objects="1" scenarios="1"/>
  <mergeCells count="2">
    <mergeCell ref="B2:D2"/>
    <mergeCell ref="A1:B1"/>
  </mergeCells>
  <phoneticPr fontId="2"/>
  <dataValidations xWindow="642" yWindow="334" count="3">
    <dataValidation imeMode="on" allowBlank="1" showInputMessage="1" showErrorMessage="1" sqref="C4:C149" xr:uid="{00000000-0002-0000-0200-000000000000}"/>
    <dataValidation type="whole" allowBlank="1" showInputMessage="1" showErrorMessage="1" errorTitle="入力された番号に誤りがあります。" error="「09」以降の８桁を入力してください。" promptTitle="事業所番号を入力" prompt="介護事業所番号_x000a_（10桁）を入力してください。_x000a__x000a_※指定を受けていない養護、軽費、有料等は任意の10桁を入力してください。" sqref="B4:B149" xr:uid="{00000000-0002-0000-0200-000001000000}">
      <formula1>900000001</formula1>
      <formula2>9999999999</formula2>
    </dataValidation>
    <dataValidation type="custom" allowBlank="1" showInputMessage="1" showErrorMessage="1" sqref="G4:G149" xr:uid="{00000000-0002-0000-0200-000002000000}">
      <formula1>COUNTIF(G:G,G4)=1</formula1>
    </dataValidation>
  </dataValidations>
  <printOptions horizontalCentered="1"/>
  <pageMargins left="0.39370078740157483" right="0.39370078740157483" top="0.78740157480314965" bottom="0.59055118110236227" header="0.39370078740157483" footer="0.39370078740157483"/>
  <pageSetup paperSize="9" scale="85" fitToHeight="0" orientation="portrait" r:id="rId1"/>
  <headerFooter>
    <oddFooter>&amp;C&amp;P/&amp;N</oddFooter>
  </headerFooter>
  <extLst>
    <ext xmlns:x14="http://schemas.microsoft.com/office/spreadsheetml/2009/9/main" uri="{CCE6A557-97BC-4b89-ADB6-D9C93CAAB3DF}">
      <x14:dataValidations xmlns:xm="http://schemas.microsoft.com/office/excel/2006/main" xWindow="642" yWindow="334" count="1">
        <x14:dataValidation type="list" allowBlank="1" showInputMessage="1" showErrorMessage="1" xr:uid="{00000000-0002-0000-0200-000003000000}">
          <x14:formula1>
            <xm:f>対象事業所等!$B$2:$B$27</xm:f>
          </x14:formula1>
          <xm:sqref>D4:D149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対象事業所等</vt:lpstr>
      <vt:lpstr>様式第１</vt:lpstr>
      <vt:lpstr>別紙</vt:lpstr>
      <vt:lpstr>別紙!Print_Area</vt:lpstr>
      <vt:lpstr>様式第１!Print_Area</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tmctw00</cp:lastModifiedBy>
  <cp:lastPrinted>2022-11-08T06:09:19Z</cp:lastPrinted>
  <dcterms:created xsi:type="dcterms:W3CDTF">2022-07-14T01:02:23Z</dcterms:created>
  <dcterms:modified xsi:type="dcterms:W3CDTF">2022-11-08T06:18:20Z</dcterms:modified>
</cp:coreProperties>
</file>