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L:\04_介護保険班(事業所指導T)\物価高騰対策\R06_02月物価高騰（光熱費・車両・食材費）\98_老施協要領案\"/>
    </mc:Choice>
  </mc:AlternateContent>
  <xr:revisionPtr revIDLastSave="0" documentId="13_ncr:1_{CF4BD872-ABBF-492E-A612-5B7FE02A24EB}" xr6:coauthVersionLast="47" xr6:coauthVersionMax="47" xr10:uidLastSave="{00000000-0000-0000-0000-000000000000}"/>
  <workbookProtection workbookAlgorithmName="SHA-512" workbookHashValue="4V6nB0LAQr31Dzeps1lt9RimJmtyVvpqXxr3QRBAGT7A7J5bi2OZXOBYTltgGXH7j1i7V45xQAHLKCoudw1tBg==" workbookSaltValue="paiqtLHNkeSx2WYx1bp9MQ==" workbookSpinCount="100000" lockStructure="1"/>
  <bookViews>
    <workbookView xWindow="-120" yWindow="-16320" windowWidth="29040" windowHeight="15840" tabRatio="814" xr2:uid="{00000000-000D-0000-FFFF-FFFF00000000}"/>
  </bookViews>
  <sheets>
    <sheet name="様式第１" sheetId="3" r:id="rId1"/>
    <sheet name="シート目次" sheetId="16" r:id="rId2"/>
    <sheet name="別紙様式１ー１ー１" sheetId="4" r:id="rId3"/>
    <sheet name="別紙様式１ー１ー２" sheetId="12" r:id="rId4"/>
    <sheet name="別紙様式１ー２－１" sheetId="8" r:id="rId5"/>
    <sheet name="別紙様式１ー２－２" sheetId="14" r:id="rId6"/>
    <sheet name="別紙様式２－１" sheetId="5" r:id="rId7"/>
    <sheet name="別紙様式２－２" sheetId="15" r:id="rId8"/>
    <sheet name="別紙様式３ー１－１" sheetId="10" r:id="rId9"/>
    <sheet name="別紙様式３ー１－２" sheetId="17" r:id="rId10"/>
    <sheet name="別紙様式３ー２－１" sheetId="11" r:id="rId11"/>
    <sheet name="別紙様式３ー２－２" sheetId="21" r:id="rId12"/>
    <sheet name="対象事業所等（光熱費）" sheetId="2" state="hidden" r:id="rId13"/>
    <sheet name="対象事業所等（光熱費） (10月以降指定)" sheetId="13" state="hidden" r:id="rId14"/>
    <sheet name="対象事業所等（車両燃料費）" sheetId="6" state="hidden" r:id="rId15"/>
    <sheet name="対象事業所等（車両燃料費） (10月以降指定)" sheetId="19" state="hidden" r:id="rId16"/>
    <sheet name="対象事業所等（食材料費）" sheetId="9" state="hidden" r:id="rId17"/>
    <sheet name="対象事業所等（食材料費） (10月以降指定)" sheetId="20" state="hidden" r:id="rId18"/>
    <sheet name="ルール" sheetId="7" state="hidden" r:id="rId19"/>
  </sheets>
  <externalReferences>
    <externalReference r:id="rId20"/>
  </externalReferences>
  <definedNames>
    <definedName name="_xlnm.Print_Area" localSheetId="2">別紙様式１ー１ー１!$A$1:$G$38</definedName>
    <definedName name="_xlnm.Print_Area" localSheetId="3">別紙様式１ー１ー２!$A$1:$G$38</definedName>
    <definedName name="_xlnm.Print_Area" localSheetId="4">'別紙様式１ー２－１'!$A$1:$F$38</definedName>
    <definedName name="_xlnm.Print_Area" localSheetId="5">'別紙様式１ー２－２'!$A$1:$F$38</definedName>
    <definedName name="_xlnm.Print_Area" localSheetId="6">'別紙様式２－１'!$A$1:$N$26</definedName>
    <definedName name="_xlnm.Print_Area" localSheetId="7">'別紙様式２－２'!$A$1:$N$26</definedName>
    <definedName name="_xlnm.Print_Area" localSheetId="8">'別紙様式３ー１－１'!$A$1:$G$38</definedName>
    <definedName name="_xlnm.Print_Area" localSheetId="9">'別紙様式３ー１－２'!$A$1:$G$38</definedName>
    <definedName name="_xlnm.Print_Area" localSheetId="10">'別紙様式３ー２－１'!$A$1:$G$38</definedName>
    <definedName name="_xlnm.Print_Area" localSheetId="11">'別紙様式３ー２－２'!$A$1:$G$38</definedName>
    <definedName name="_xlnm.Print_Area" localSheetId="0">様式第１!$A$1:$AK$56</definedName>
    <definedName name="_xlnm.Print_Titles" localSheetId="2">別紙様式１ー１ー１!$3:$3</definedName>
    <definedName name="_xlnm.Print_Titles" localSheetId="3">別紙様式１ー１ー２!$3:$3</definedName>
    <definedName name="_xlnm.Print_Titles" localSheetId="4">'別紙様式１ー２－１'!$3:$3</definedName>
    <definedName name="_xlnm.Print_Titles" localSheetId="5">'別紙様式１ー２－２'!$3:$3</definedName>
    <definedName name="_xlnm.Print_Titles" localSheetId="6">'別紙様式２－１'!$3:$3</definedName>
    <definedName name="_xlnm.Print_Titles" localSheetId="7">'別紙様式２－２'!$3:$3</definedName>
    <definedName name="_xlnm.Print_Titles" localSheetId="8">'別紙様式３ー１－１'!$3:$3</definedName>
    <definedName name="_xlnm.Print_Titles" localSheetId="9">'別紙様式３ー１－２'!$3:$3</definedName>
    <definedName name="_xlnm.Print_Titles" localSheetId="10">'別紙様式３ー２－１'!$3:$3</definedName>
    <definedName name="_xlnm.Print_Titles" localSheetId="11">'別紙様式３ー２－２'!$3:$3</definedName>
    <definedName name="常勤換算">[1]介護テーブル!$A$3:$A$7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6" l="1"/>
  <c r="B2" i="16"/>
  <c r="B5" i="16"/>
  <c r="B6" i="16"/>
  <c r="B7" i="16"/>
  <c r="B8" i="16"/>
  <c r="B9" i="16"/>
  <c r="B10" i="16"/>
  <c r="B11" i="16"/>
  <c r="B4" i="16"/>
  <c r="F5" i="21"/>
  <c r="F6" i="21"/>
  <c r="F7" i="21"/>
  <c r="F8" i="21"/>
  <c r="F9" i="21"/>
  <c r="F10" i="21"/>
  <c r="F11" i="21"/>
  <c r="G11" i="21" s="1"/>
  <c r="A11" i="21" s="1"/>
  <c r="F12" i="21"/>
  <c r="G12" i="21" s="1"/>
  <c r="A12" i="21" s="1"/>
  <c r="F13" i="21"/>
  <c r="F14" i="21"/>
  <c r="F15" i="21"/>
  <c r="F16" i="21"/>
  <c r="F17" i="21"/>
  <c r="F18" i="21"/>
  <c r="G18" i="21" s="1"/>
  <c r="A18" i="21" s="1"/>
  <c r="F19" i="21"/>
  <c r="G19" i="21" s="1"/>
  <c r="A19" i="21" s="1"/>
  <c r="F20" i="21"/>
  <c r="F21" i="21"/>
  <c r="F22" i="21"/>
  <c r="F23" i="21"/>
  <c r="F24" i="21"/>
  <c r="F25" i="21"/>
  <c r="F26" i="21"/>
  <c r="G26" i="21" s="1"/>
  <c r="A26" i="21" s="1"/>
  <c r="F27" i="21"/>
  <c r="G27" i="21" s="1"/>
  <c r="A27" i="21" s="1"/>
  <c r="F28" i="21"/>
  <c r="G28" i="21" s="1"/>
  <c r="A28" i="21" s="1"/>
  <c r="F29" i="21"/>
  <c r="F30" i="21"/>
  <c r="F31" i="21"/>
  <c r="F32" i="21"/>
  <c r="F33" i="21"/>
  <c r="F34" i="21"/>
  <c r="G34" i="21" s="1"/>
  <c r="A34" i="21" s="1"/>
  <c r="F35" i="21"/>
  <c r="F36" i="21"/>
  <c r="G36" i="21" s="1"/>
  <c r="A36" i="21" s="1"/>
  <c r="F37" i="21"/>
  <c r="F38" i="21"/>
  <c r="F39" i="21"/>
  <c r="F40" i="21"/>
  <c r="F41" i="21"/>
  <c r="F42" i="21"/>
  <c r="G42" i="21" s="1"/>
  <c r="A42" i="21" s="1"/>
  <c r="F43" i="21"/>
  <c r="F44" i="21"/>
  <c r="G44" i="21" s="1"/>
  <c r="A44" i="21" s="1"/>
  <c r="F45" i="21"/>
  <c r="F46" i="21"/>
  <c r="F47" i="21"/>
  <c r="F48" i="21"/>
  <c r="F49" i="21"/>
  <c r="F50" i="21"/>
  <c r="F51" i="21"/>
  <c r="G51" i="21" s="1"/>
  <c r="A51" i="21" s="1"/>
  <c r="F52" i="21"/>
  <c r="G52" i="21" s="1"/>
  <c r="A52" i="21" s="1"/>
  <c r="F53" i="21"/>
  <c r="F54" i="21"/>
  <c r="F55" i="21"/>
  <c r="F56" i="21"/>
  <c r="F57" i="21"/>
  <c r="F58" i="21"/>
  <c r="F59" i="21"/>
  <c r="G59" i="21" s="1"/>
  <c r="A59" i="21" s="1"/>
  <c r="F60" i="21"/>
  <c r="G60" i="21" s="1"/>
  <c r="A60" i="21" s="1"/>
  <c r="F61" i="21"/>
  <c r="F62" i="21"/>
  <c r="F63" i="21"/>
  <c r="F64" i="21"/>
  <c r="F65" i="21"/>
  <c r="F66" i="21"/>
  <c r="F67" i="21"/>
  <c r="G67" i="21" s="1"/>
  <c r="A67" i="21" s="1"/>
  <c r="F68" i="21"/>
  <c r="G68" i="21" s="1"/>
  <c r="A68" i="21" s="1"/>
  <c r="F69" i="21"/>
  <c r="F70" i="21"/>
  <c r="F71" i="21"/>
  <c r="F72" i="21"/>
  <c r="F73" i="21"/>
  <c r="F74" i="21"/>
  <c r="G74" i="21" s="1"/>
  <c r="A74" i="21" s="1"/>
  <c r="F75" i="21"/>
  <c r="G75" i="21" s="1"/>
  <c r="A75" i="21" s="1"/>
  <c r="F76" i="21"/>
  <c r="G76" i="21" s="1"/>
  <c r="A76" i="21" s="1"/>
  <c r="F77" i="21"/>
  <c r="F78" i="21"/>
  <c r="F79" i="21"/>
  <c r="F80" i="21"/>
  <c r="F81" i="21"/>
  <c r="F82" i="21"/>
  <c r="G82" i="21" s="1"/>
  <c r="A82" i="21" s="1"/>
  <c r="F83" i="21"/>
  <c r="G83" i="21" s="1"/>
  <c r="A83" i="21" s="1"/>
  <c r="F84" i="21"/>
  <c r="F85" i="21"/>
  <c r="F86" i="21"/>
  <c r="F87" i="21"/>
  <c r="F88" i="21"/>
  <c r="F89" i="21"/>
  <c r="F90" i="21"/>
  <c r="G90" i="21" s="1"/>
  <c r="A90" i="21" s="1"/>
  <c r="F91" i="21"/>
  <c r="G91" i="21" s="1"/>
  <c r="A91" i="21" s="1"/>
  <c r="F92" i="21"/>
  <c r="G92" i="21" s="1"/>
  <c r="A92" i="21" s="1"/>
  <c r="F93" i="21"/>
  <c r="F94" i="21"/>
  <c r="F95" i="21"/>
  <c r="F96" i="21"/>
  <c r="F97" i="21"/>
  <c r="F98" i="21"/>
  <c r="G98" i="21" s="1"/>
  <c r="A98" i="21" s="1"/>
  <c r="F99" i="21"/>
  <c r="F100" i="21"/>
  <c r="G100" i="21" s="1"/>
  <c r="A100" i="21" s="1"/>
  <c r="F101" i="21"/>
  <c r="F102" i="21"/>
  <c r="F103" i="21"/>
  <c r="F104" i="21"/>
  <c r="F105" i="21"/>
  <c r="F106" i="21"/>
  <c r="G106" i="21" s="1"/>
  <c r="A106" i="21" s="1"/>
  <c r="F107" i="21"/>
  <c r="F108" i="21"/>
  <c r="G108" i="21" s="1"/>
  <c r="A108" i="21" s="1"/>
  <c r="F109" i="21"/>
  <c r="F110" i="21"/>
  <c r="F111" i="21"/>
  <c r="F112" i="21"/>
  <c r="F113" i="21"/>
  <c r="F114" i="21"/>
  <c r="G114" i="21" s="1"/>
  <c r="A114" i="21" s="1"/>
  <c r="F115" i="21"/>
  <c r="F116" i="21"/>
  <c r="G116" i="21" s="1"/>
  <c r="A116" i="21" s="1"/>
  <c r="F117" i="21"/>
  <c r="F118" i="21"/>
  <c r="F119" i="21"/>
  <c r="F120" i="21"/>
  <c r="F121" i="21"/>
  <c r="F122" i="21"/>
  <c r="G122" i="21" s="1"/>
  <c r="A122" i="21" s="1"/>
  <c r="F123" i="21"/>
  <c r="F124" i="21"/>
  <c r="G124" i="21" s="1"/>
  <c r="A124" i="21" s="1"/>
  <c r="F125" i="21"/>
  <c r="F126" i="21"/>
  <c r="F127" i="21"/>
  <c r="F128" i="21"/>
  <c r="F129" i="21"/>
  <c r="F130" i="21"/>
  <c r="G130" i="21" s="1"/>
  <c r="A130" i="21" s="1"/>
  <c r="F131" i="21"/>
  <c r="F132" i="21"/>
  <c r="G132" i="21" s="1"/>
  <c r="A132" i="21" s="1"/>
  <c r="F133" i="21"/>
  <c r="F134" i="21"/>
  <c r="F135" i="21"/>
  <c r="F136" i="21"/>
  <c r="F137" i="21"/>
  <c r="F138" i="21"/>
  <c r="G138" i="21" s="1"/>
  <c r="A138" i="21" s="1"/>
  <c r="F139" i="21"/>
  <c r="F140" i="21"/>
  <c r="G140" i="21" s="1"/>
  <c r="A140" i="21" s="1"/>
  <c r="F141" i="21"/>
  <c r="F142" i="21"/>
  <c r="F143" i="21"/>
  <c r="F144" i="21"/>
  <c r="F145" i="21"/>
  <c r="F146" i="21"/>
  <c r="G146" i="21" s="1"/>
  <c r="A146" i="21" s="1"/>
  <c r="F147" i="21"/>
  <c r="F148" i="21"/>
  <c r="G148" i="21" s="1"/>
  <c r="A148" i="21" s="1"/>
  <c r="F149" i="21"/>
  <c r="F4" i="21"/>
  <c r="H149" i="21"/>
  <c r="G149" i="21"/>
  <c r="A149" i="21" s="1"/>
  <c r="H148" i="21"/>
  <c r="H147" i="21"/>
  <c r="G147" i="21"/>
  <c r="A147" i="21" s="1"/>
  <c r="H146" i="21"/>
  <c r="H145" i="21"/>
  <c r="G145" i="21"/>
  <c r="A145" i="21" s="1"/>
  <c r="H144" i="21"/>
  <c r="G144" i="21"/>
  <c r="A144" i="21" s="1"/>
  <c r="H143" i="21"/>
  <c r="G143" i="21"/>
  <c r="A143" i="21" s="1"/>
  <c r="H142" i="21"/>
  <c r="G142" i="21"/>
  <c r="A142" i="21" s="1"/>
  <c r="H141" i="21"/>
  <c r="G141" i="21"/>
  <c r="A141" i="21" s="1"/>
  <c r="H140" i="21"/>
  <c r="H139" i="21"/>
  <c r="G139" i="21"/>
  <c r="A139" i="21" s="1"/>
  <c r="H138" i="21"/>
  <c r="H137" i="21"/>
  <c r="G137" i="21"/>
  <c r="A137" i="21" s="1"/>
  <c r="H136" i="21"/>
  <c r="G136" i="21"/>
  <c r="A136" i="21" s="1"/>
  <c r="H135" i="21"/>
  <c r="G135" i="21"/>
  <c r="A135" i="21" s="1"/>
  <c r="H134" i="21"/>
  <c r="G134" i="21"/>
  <c r="A134" i="21" s="1"/>
  <c r="H133" i="21"/>
  <c r="G133" i="21"/>
  <c r="A133" i="21" s="1"/>
  <c r="H132" i="21"/>
  <c r="H131" i="21"/>
  <c r="G131" i="21"/>
  <c r="A131" i="21" s="1"/>
  <c r="H130" i="21"/>
  <c r="H129" i="21"/>
  <c r="G129" i="21"/>
  <c r="A129" i="21" s="1"/>
  <c r="H128" i="21"/>
  <c r="G128" i="21"/>
  <c r="A128" i="21" s="1"/>
  <c r="H127" i="21"/>
  <c r="G127" i="21"/>
  <c r="A127" i="21" s="1"/>
  <c r="H126" i="21"/>
  <c r="G126" i="21"/>
  <c r="A126" i="21" s="1"/>
  <c r="H125" i="21"/>
  <c r="G125" i="21"/>
  <c r="A125" i="21" s="1"/>
  <c r="H124" i="21"/>
  <c r="H123" i="21"/>
  <c r="G123" i="21"/>
  <c r="A123" i="21" s="1"/>
  <c r="H122" i="21"/>
  <c r="H121" i="21"/>
  <c r="G121" i="21"/>
  <c r="A121" i="21" s="1"/>
  <c r="H120" i="21"/>
  <c r="G120" i="21"/>
  <c r="A120" i="21" s="1"/>
  <c r="H119" i="21"/>
  <c r="G119" i="21"/>
  <c r="A119" i="21" s="1"/>
  <c r="H118" i="21"/>
  <c r="G118" i="21"/>
  <c r="A118" i="21" s="1"/>
  <c r="H117" i="21"/>
  <c r="G117" i="21"/>
  <c r="A117" i="21" s="1"/>
  <c r="H116" i="21"/>
  <c r="H115" i="21"/>
  <c r="G115" i="21"/>
  <c r="A115" i="21" s="1"/>
  <c r="H114" i="21"/>
  <c r="H113" i="21"/>
  <c r="G113" i="21"/>
  <c r="A113" i="21" s="1"/>
  <c r="H112" i="21"/>
  <c r="G112" i="21"/>
  <c r="A112" i="21" s="1"/>
  <c r="H111" i="21"/>
  <c r="G111" i="21"/>
  <c r="A111" i="21" s="1"/>
  <c r="H110" i="21"/>
  <c r="G110" i="21"/>
  <c r="A110" i="21" s="1"/>
  <c r="H109" i="21"/>
  <c r="G109" i="21"/>
  <c r="A109" i="21" s="1"/>
  <c r="H108" i="21"/>
  <c r="H107" i="21"/>
  <c r="G107" i="21"/>
  <c r="A107" i="21" s="1"/>
  <c r="H106" i="21"/>
  <c r="H105" i="21"/>
  <c r="G105" i="21"/>
  <c r="A105" i="21" s="1"/>
  <c r="H104" i="21"/>
  <c r="G104" i="21"/>
  <c r="A104" i="21" s="1"/>
  <c r="H103" i="21"/>
  <c r="G103" i="21"/>
  <c r="A103" i="21" s="1"/>
  <c r="H102" i="21"/>
  <c r="G102" i="21"/>
  <c r="A102" i="21" s="1"/>
  <c r="H101" i="21"/>
  <c r="G101" i="21"/>
  <c r="A101" i="21" s="1"/>
  <c r="H100" i="21"/>
  <c r="H99" i="21"/>
  <c r="G99" i="21"/>
  <c r="A99" i="21" s="1"/>
  <c r="H98" i="21"/>
  <c r="H97" i="21"/>
  <c r="G97" i="21"/>
  <c r="A97" i="21" s="1"/>
  <c r="H96" i="21"/>
  <c r="G96" i="21"/>
  <c r="A96" i="21" s="1"/>
  <c r="H95" i="21"/>
  <c r="G95" i="21"/>
  <c r="A95" i="21" s="1"/>
  <c r="H94" i="21"/>
  <c r="G94" i="21"/>
  <c r="A94" i="21" s="1"/>
  <c r="H93" i="21"/>
  <c r="G93" i="21"/>
  <c r="A93" i="21" s="1"/>
  <c r="H92" i="21"/>
  <c r="H91" i="21"/>
  <c r="H90" i="21"/>
  <c r="H89" i="21"/>
  <c r="G89" i="21"/>
  <c r="A89" i="21" s="1"/>
  <c r="H88" i="21"/>
  <c r="G88" i="21"/>
  <c r="A88" i="21" s="1"/>
  <c r="H87" i="21"/>
  <c r="G87" i="21"/>
  <c r="A87" i="21" s="1"/>
  <c r="H86" i="21"/>
  <c r="G86" i="21"/>
  <c r="A86" i="21" s="1"/>
  <c r="H85" i="21"/>
  <c r="G85" i="21"/>
  <c r="A85" i="21" s="1"/>
  <c r="H84" i="21"/>
  <c r="G84" i="21"/>
  <c r="A84" i="21" s="1"/>
  <c r="H83" i="21"/>
  <c r="H82" i="21"/>
  <c r="H81" i="21"/>
  <c r="G81" i="21"/>
  <c r="A81" i="21" s="1"/>
  <c r="H80" i="21"/>
  <c r="G80" i="21"/>
  <c r="A80" i="21" s="1"/>
  <c r="H79" i="21"/>
  <c r="G79" i="21"/>
  <c r="A79" i="21" s="1"/>
  <c r="H78" i="21"/>
  <c r="G78" i="21"/>
  <c r="A78" i="21" s="1"/>
  <c r="H77" i="21"/>
  <c r="G77" i="21"/>
  <c r="A77" i="21" s="1"/>
  <c r="H76" i="21"/>
  <c r="H75" i="21"/>
  <c r="H74" i="21"/>
  <c r="H73" i="21"/>
  <c r="G73" i="21"/>
  <c r="A73" i="21" s="1"/>
  <c r="H72" i="21"/>
  <c r="G72" i="21"/>
  <c r="A72" i="21" s="1"/>
  <c r="H71" i="21"/>
  <c r="G71" i="21"/>
  <c r="A71" i="21" s="1"/>
  <c r="H70" i="21"/>
  <c r="G70" i="21"/>
  <c r="A70" i="21" s="1"/>
  <c r="H69" i="21"/>
  <c r="G69" i="21"/>
  <c r="A69" i="21" s="1"/>
  <c r="H68" i="21"/>
  <c r="H67" i="21"/>
  <c r="H66" i="21"/>
  <c r="G66" i="21"/>
  <c r="A66" i="21" s="1"/>
  <c r="H65" i="21"/>
  <c r="G65" i="21"/>
  <c r="A65" i="21" s="1"/>
  <c r="H64" i="21"/>
  <c r="G64" i="21"/>
  <c r="A64" i="21" s="1"/>
  <c r="H63" i="21"/>
  <c r="G63" i="21"/>
  <c r="A63" i="21" s="1"/>
  <c r="H62" i="21"/>
  <c r="G62" i="21"/>
  <c r="A62" i="21" s="1"/>
  <c r="H61" i="21"/>
  <c r="G61" i="21"/>
  <c r="A61" i="21" s="1"/>
  <c r="H60" i="21"/>
  <c r="H59" i="21"/>
  <c r="H58" i="21"/>
  <c r="G58" i="21"/>
  <c r="A58" i="21" s="1"/>
  <c r="H57" i="21"/>
  <c r="G57" i="21"/>
  <c r="A57" i="21" s="1"/>
  <c r="H56" i="21"/>
  <c r="G56" i="21"/>
  <c r="A56" i="21" s="1"/>
  <c r="H55" i="21"/>
  <c r="G55" i="21"/>
  <c r="A55" i="21" s="1"/>
  <c r="H54" i="21"/>
  <c r="G54" i="21"/>
  <c r="A54" i="21" s="1"/>
  <c r="H53" i="21"/>
  <c r="G53" i="21"/>
  <c r="A53" i="21" s="1"/>
  <c r="H52" i="21"/>
  <c r="H51" i="21"/>
  <c r="H50" i="21"/>
  <c r="G50" i="21"/>
  <c r="A50" i="21" s="1"/>
  <c r="H49" i="21"/>
  <c r="G49" i="21"/>
  <c r="A49" i="21" s="1"/>
  <c r="H48" i="21"/>
  <c r="G48" i="21"/>
  <c r="A48" i="21" s="1"/>
  <c r="H47" i="21"/>
  <c r="G47" i="21"/>
  <c r="A47" i="21" s="1"/>
  <c r="H46" i="21"/>
  <c r="G46" i="21"/>
  <c r="A46" i="21" s="1"/>
  <c r="H45" i="21"/>
  <c r="G45" i="21"/>
  <c r="A45" i="21" s="1"/>
  <c r="H44" i="21"/>
  <c r="H43" i="21"/>
  <c r="G43" i="21"/>
  <c r="A43" i="21" s="1"/>
  <c r="H42" i="21"/>
  <c r="H41" i="21"/>
  <c r="G41" i="21"/>
  <c r="A41" i="21" s="1"/>
  <c r="H40" i="21"/>
  <c r="G40" i="21"/>
  <c r="A40" i="21" s="1"/>
  <c r="H39" i="21"/>
  <c r="G39" i="21"/>
  <c r="A39" i="21" s="1"/>
  <c r="H38" i="21"/>
  <c r="G38" i="21"/>
  <c r="A38" i="21" s="1"/>
  <c r="H37" i="21"/>
  <c r="G37" i="21"/>
  <c r="A37" i="21" s="1"/>
  <c r="H36" i="21"/>
  <c r="H35" i="21"/>
  <c r="G35" i="21"/>
  <c r="A35" i="21" s="1"/>
  <c r="H34" i="21"/>
  <c r="H33" i="21"/>
  <c r="G33" i="21"/>
  <c r="A33" i="21" s="1"/>
  <c r="H32" i="21"/>
  <c r="G32" i="21"/>
  <c r="A32" i="21" s="1"/>
  <c r="H31" i="21"/>
  <c r="G31" i="21"/>
  <c r="A31" i="21" s="1"/>
  <c r="H30" i="21"/>
  <c r="G30" i="21"/>
  <c r="A30" i="21" s="1"/>
  <c r="H29" i="21"/>
  <c r="G29" i="21"/>
  <c r="A29" i="21" s="1"/>
  <c r="H28" i="21"/>
  <c r="H27" i="21"/>
  <c r="H26" i="21"/>
  <c r="H25" i="21"/>
  <c r="G25" i="21"/>
  <c r="A25" i="21" s="1"/>
  <c r="H24" i="21"/>
  <c r="G24" i="21"/>
  <c r="A24" i="21" s="1"/>
  <c r="H23" i="21"/>
  <c r="G23" i="21"/>
  <c r="A23" i="21" s="1"/>
  <c r="H22" i="21"/>
  <c r="G22" i="21"/>
  <c r="A22" i="21" s="1"/>
  <c r="H21" i="21"/>
  <c r="G21" i="21"/>
  <c r="A21" i="21" s="1"/>
  <c r="H20" i="21"/>
  <c r="G20" i="21"/>
  <c r="A20" i="21" s="1"/>
  <c r="H19" i="21"/>
  <c r="H18" i="21"/>
  <c r="H17" i="21"/>
  <c r="G17" i="21"/>
  <c r="A17" i="21" s="1"/>
  <c r="H16" i="21"/>
  <c r="G16" i="21"/>
  <c r="A16" i="21" s="1"/>
  <c r="H15" i="21"/>
  <c r="G15" i="21"/>
  <c r="A15" i="21" s="1"/>
  <c r="H14" i="21"/>
  <c r="G14" i="21"/>
  <c r="A14" i="21" s="1"/>
  <c r="H13" i="21"/>
  <c r="G13" i="21"/>
  <c r="A13" i="21" s="1"/>
  <c r="H12" i="21"/>
  <c r="H11" i="21"/>
  <c r="H10" i="21"/>
  <c r="G10" i="21"/>
  <c r="A10" i="21" s="1"/>
  <c r="H9" i="21"/>
  <c r="G9" i="21"/>
  <c r="A9" i="21" s="1"/>
  <c r="H8" i="21"/>
  <c r="G8" i="21"/>
  <c r="A8" i="21" s="1"/>
  <c r="H7" i="21"/>
  <c r="G7" i="21"/>
  <c r="A7" i="21" s="1"/>
  <c r="H6" i="21"/>
  <c r="G6" i="21"/>
  <c r="A6" i="21" s="1"/>
  <c r="H5" i="21"/>
  <c r="G5" i="21"/>
  <c r="A5" i="21" s="1"/>
  <c r="H4" i="21"/>
  <c r="I92" i="21" s="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4" i="11"/>
  <c r="F5" i="17"/>
  <c r="G5" i="17" s="1"/>
  <c r="A5" i="17" s="1"/>
  <c r="F6" i="17"/>
  <c r="F7" i="17"/>
  <c r="F8" i="17"/>
  <c r="F9" i="17"/>
  <c r="F10" i="17"/>
  <c r="F11" i="17"/>
  <c r="F12" i="17"/>
  <c r="G12" i="17" s="1"/>
  <c r="A12" i="17" s="1"/>
  <c r="F13" i="17"/>
  <c r="F14" i="17"/>
  <c r="F15" i="17"/>
  <c r="F16" i="17"/>
  <c r="G16" i="17" s="1"/>
  <c r="A16" i="17" s="1"/>
  <c r="F17" i="17"/>
  <c r="F18" i="17"/>
  <c r="F19" i="17"/>
  <c r="G19" i="17" s="1"/>
  <c r="A19" i="17" s="1"/>
  <c r="F20" i="17"/>
  <c r="G20" i="17" s="1"/>
  <c r="A20" i="17" s="1"/>
  <c r="F21" i="17"/>
  <c r="F22" i="17"/>
  <c r="F23" i="17"/>
  <c r="F24" i="17"/>
  <c r="G24" i="17" s="1"/>
  <c r="A24" i="17" s="1"/>
  <c r="F25" i="17"/>
  <c r="F26" i="17"/>
  <c r="F27" i="17"/>
  <c r="G27" i="17" s="1"/>
  <c r="A27" i="17" s="1"/>
  <c r="F28" i="17"/>
  <c r="G28" i="17" s="1"/>
  <c r="A28" i="17" s="1"/>
  <c r="F29" i="17"/>
  <c r="F30" i="17"/>
  <c r="F31" i="17"/>
  <c r="F32" i="17"/>
  <c r="F33" i="17"/>
  <c r="F34" i="17"/>
  <c r="F35" i="17"/>
  <c r="F36" i="17"/>
  <c r="G36" i="17" s="1"/>
  <c r="A36" i="17" s="1"/>
  <c r="F37" i="17"/>
  <c r="G37" i="17" s="1"/>
  <c r="A37" i="17" s="1"/>
  <c r="F38" i="17"/>
  <c r="F39" i="17"/>
  <c r="F40" i="17"/>
  <c r="F41" i="17"/>
  <c r="F42" i="17"/>
  <c r="F43" i="17"/>
  <c r="F44" i="17"/>
  <c r="G44" i="17" s="1"/>
  <c r="A44" i="17" s="1"/>
  <c r="F45" i="17"/>
  <c r="G45" i="17" s="1"/>
  <c r="A45" i="17" s="1"/>
  <c r="F46" i="17"/>
  <c r="F47" i="17"/>
  <c r="F48" i="17"/>
  <c r="F49" i="17"/>
  <c r="F50" i="17"/>
  <c r="F51" i="17"/>
  <c r="G51" i="17" s="1"/>
  <c r="A51" i="17" s="1"/>
  <c r="F52" i="17"/>
  <c r="G52" i="17" s="1"/>
  <c r="A52" i="17" s="1"/>
  <c r="F53" i="17"/>
  <c r="F54" i="17"/>
  <c r="F55" i="17"/>
  <c r="F56" i="17"/>
  <c r="F57" i="17"/>
  <c r="F58" i="17"/>
  <c r="F59" i="17"/>
  <c r="F60" i="17"/>
  <c r="G60" i="17" s="1"/>
  <c r="A60" i="17" s="1"/>
  <c r="F61" i="17"/>
  <c r="G61" i="17" s="1"/>
  <c r="A61" i="17" s="1"/>
  <c r="F62" i="17"/>
  <c r="F63" i="17"/>
  <c r="F64" i="17"/>
  <c r="F65" i="17"/>
  <c r="F66" i="17"/>
  <c r="F67" i="17"/>
  <c r="F68" i="17"/>
  <c r="G68" i="17" s="1"/>
  <c r="A68" i="17" s="1"/>
  <c r="F69" i="17"/>
  <c r="F70" i="17"/>
  <c r="F71" i="17"/>
  <c r="F72" i="17"/>
  <c r="G72" i="17" s="1"/>
  <c r="A72" i="17" s="1"/>
  <c r="F73" i="17"/>
  <c r="F74" i="17"/>
  <c r="F75" i="17"/>
  <c r="F76" i="17"/>
  <c r="G76" i="17" s="1"/>
  <c r="A76" i="17" s="1"/>
  <c r="F77" i="17"/>
  <c r="G77" i="17" s="1"/>
  <c r="A77" i="17" s="1"/>
  <c r="F78" i="17"/>
  <c r="F79" i="17"/>
  <c r="F80" i="17"/>
  <c r="G80" i="17" s="1"/>
  <c r="A80" i="17" s="1"/>
  <c r="F81" i="17"/>
  <c r="F82" i="17"/>
  <c r="F83" i="17"/>
  <c r="G83" i="17" s="1"/>
  <c r="A83" i="17" s="1"/>
  <c r="F84" i="17"/>
  <c r="F85" i="17"/>
  <c r="G85" i="17" s="1"/>
  <c r="A85" i="17" s="1"/>
  <c r="F86" i="17"/>
  <c r="F87" i="17"/>
  <c r="F88" i="17"/>
  <c r="F89" i="17"/>
  <c r="F90" i="17"/>
  <c r="F91" i="17"/>
  <c r="F92" i="17"/>
  <c r="G92" i="17" s="1"/>
  <c r="A92" i="17" s="1"/>
  <c r="F93" i="17"/>
  <c r="G93" i="17" s="1"/>
  <c r="A93" i="17" s="1"/>
  <c r="F94" i="17"/>
  <c r="F95" i="17"/>
  <c r="F96" i="17"/>
  <c r="G96" i="17" s="1"/>
  <c r="A96" i="17" s="1"/>
  <c r="F97" i="17"/>
  <c r="F98" i="17"/>
  <c r="F99" i="17"/>
  <c r="F100" i="17"/>
  <c r="G100" i="17" s="1"/>
  <c r="A100" i="17" s="1"/>
  <c r="F101" i="17"/>
  <c r="G101" i="17" s="1"/>
  <c r="A101" i="17" s="1"/>
  <c r="F102" i="17"/>
  <c r="F103" i="17"/>
  <c r="F104" i="17"/>
  <c r="G104" i="17" s="1"/>
  <c r="A104" i="17" s="1"/>
  <c r="F105" i="17"/>
  <c r="F106" i="17"/>
  <c r="F107" i="17"/>
  <c r="G107" i="17" s="1"/>
  <c r="A107" i="17" s="1"/>
  <c r="F108" i="17"/>
  <c r="G108" i="17" s="1"/>
  <c r="A108" i="17" s="1"/>
  <c r="F109" i="17"/>
  <c r="F110" i="17"/>
  <c r="F111" i="17"/>
  <c r="F112" i="17"/>
  <c r="G112" i="17" s="1"/>
  <c r="A112" i="17" s="1"/>
  <c r="F113" i="17"/>
  <c r="F114" i="17"/>
  <c r="F115" i="17"/>
  <c r="G115" i="17" s="1"/>
  <c r="A115" i="17" s="1"/>
  <c r="F116" i="17"/>
  <c r="G116" i="17" s="1"/>
  <c r="A116" i="17" s="1"/>
  <c r="F117" i="17"/>
  <c r="G117" i="17" s="1"/>
  <c r="A117" i="17" s="1"/>
  <c r="F118" i="17"/>
  <c r="F119" i="17"/>
  <c r="F120" i="17"/>
  <c r="G120" i="17" s="1"/>
  <c r="A120" i="17" s="1"/>
  <c r="F121" i="17"/>
  <c r="F122" i="17"/>
  <c r="F123" i="17"/>
  <c r="F124" i="17"/>
  <c r="G124" i="17" s="1"/>
  <c r="A124" i="17" s="1"/>
  <c r="F125" i="17"/>
  <c r="G125" i="17" s="1"/>
  <c r="A125" i="17" s="1"/>
  <c r="F126" i="17"/>
  <c r="F127" i="17"/>
  <c r="F128" i="17"/>
  <c r="G128" i="17" s="1"/>
  <c r="A128" i="17" s="1"/>
  <c r="F129" i="17"/>
  <c r="F130" i="17"/>
  <c r="F131" i="17"/>
  <c r="G131" i="17" s="1"/>
  <c r="A131" i="17" s="1"/>
  <c r="F132" i="17"/>
  <c r="G132" i="17" s="1"/>
  <c r="A132" i="17" s="1"/>
  <c r="F133" i="17"/>
  <c r="G133" i="17" s="1"/>
  <c r="A133" i="17" s="1"/>
  <c r="F134" i="17"/>
  <c r="F135" i="17"/>
  <c r="G135" i="17" s="1"/>
  <c r="A135" i="17" s="1"/>
  <c r="F136" i="17"/>
  <c r="F137" i="17"/>
  <c r="F138" i="17"/>
  <c r="F139" i="17"/>
  <c r="G139" i="17" s="1"/>
  <c r="A139" i="17" s="1"/>
  <c r="F140" i="17"/>
  <c r="G140" i="17" s="1"/>
  <c r="A140" i="17" s="1"/>
  <c r="F141" i="17"/>
  <c r="F142" i="17"/>
  <c r="F143" i="17"/>
  <c r="F144" i="17"/>
  <c r="G144" i="17" s="1"/>
  <c r="A144" i="17" s="1"/>
  <c r="F145" i="17"/>
  <c r="F146" i="17"/>
  <c r="F147" i="17"/>
  <c r="G147" i="17" s="1"/>
  <c r="A147" i="17" s="1"/>
  <c r="F148" i="17"/>
  <c r="G148" i="17" s="1"/>
  <c r="A148" i="17" s="1"/>
  <c r="F149" i="17"/>
  <c r="G149" i="17" s="1"/>
  <c r="A149" i="17" s="1"/>
  <c r="F4" i="17"/>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4" i="10"/>
  <c r="D18" i="20"/>
  <c r="K5" i="15"/>
  <c r="L5" i="15" s="1"/>
  <c r="K6" i="15"/>
  <c r="L6" i="15" s="1"/>
  <c r="K7" i="15"/>
  <c r="L7" i="15" s="1"/>
  <c r="K8" i="15"/>
  <c r="L8" i="15" s="1"/>
  <c r="M8" i="15" s="1"/>
  <c r="A8" i="15" s="1"/>
  <c r="K9" i="15"/>
  <c r="L9" i="15" s="1"/>
  <c r="K10" i="15"/>
  <c r="L10" i="15" s="1"/>
  <c r="K11" i="15"/>
  <c r="L11" i="15" s="1"/>
  <c r="M11" i="15" s="1"/>
  <c r="A11" i="15" s="1"/>
  <c r="K12" i="15"/>
  <c r="L12" i="15" s="1"/>
  <c r="M12" i="15" s="1"/>
  <c r="A12" i="15" s="1"/>
  <c r="K13" i="15"/>
  <c r="L13" i="15" s="1"/>
  <c r="K14" i="15"/>
  <c r="L14" i="15" s="1"/>
  <c r="K15" i="15"/>
  <c r="L15" i="15" s="1"/>
  <c r="M15" i="15" s="1"/>
  <c r="A15" i="15" s="1"/>
  <c r="K16" i="15"/>
  <c r="L16" i="15" s="1"/>
  <c r="M16" i="15" s="1"/>
  <c r="A16" i="15" s="1"/>
  <c r="K17" i="15"/>
  <c r="L17" i="15" s="1"/>
  <c r="K18" i="15"/>
  <c r="L18" i="15" s="1"/>
  <c r="K19" i="15"/>
  <c r="L19" i="15" s="1"/>
  <c r="M19" i="15" s="1"/>
  <c r="A19" i="15" s="1"/>
  <c r="K20" i="15"/>
  <c r="L20" i="15" s="1"/>
  <c r="M20" i="15" s="1"/>
  <c r="A20" i="15" s="1"/>
  <c r="K21" i="15"/>
  <c r="L21" i="15" s="1"/>
  <c r="K22" i="15"/>
  <c r="L22" i="15" s="1"/>
  <c r="K23" i="15"/>
  <c r="L23" i="15" s="1"/>
  <c r="M23" i="15" s="1"/>
  <c r="A23" i="15" s="1"/>
  <c r="K24" i="15"/>
  <c r="L24" i="15" s="1"/>
  <c r="M24" i="15" s="1"/>
  <c r="A24" i="15" s="1"/>
  <c r="K25" i="15"/>
  <c r="L25" i="15" s="1"/>
  <c r="K26" i="15"/>
  <c r="L26" i="15" s="1"/>
  <c r="M26" i="15" s="1"/>
  <c r="A26" i="15" s="1"/>
  <c r="K27" i="15"/>
  <c r="L27" i="15" s="1"/>
  <c r="M27" i="15" s="1"/>
  <c r="A27" i="15" s="1"/>
  <c r="K28" i="15"/>
  <c r="L28" i="15" s="1"/>
  <c r="M28" i="15" s="1"/>
  <c r="A28" i="15" s="1"/>
  <c r="K29" i="15"/>
  <c r="L29" i="15" s="1"/>
  <c r="K30" i="15"/>
  <c r="L30" i="15" s="1"/>
  <c r="K31" i="15"/>
  <c r="L31" i="15" s="1"/>
  <c r="M31" i="15" s="1"/>
  <c r="A31" i="15" s="1"/>
  <c r="K32" i="15"/>
  <c r="L32" i="15" s="1"/>
  <c r="M32" i="15" s="1"/>
  <c r="A32" i="15" s="1"/>
  <c r="K33" i="15"/>
  <c r="L33" i="15" s="1"/>
  <c r="M33" i="15" s="1"/>
  <c r="A33" i="15" s="1"/>
  <c r="K34" i="15"/>
  <c r="L34" i="15" s="1"/>
  <c r="M34" i="15" s="1"/>
  <c r="A34" i="15" s="1"/>
  <c r="K35" i="15"/>
  <c r="L35" i="15" s="1"/>
  <c r="M35" i="15" s="1"/>
  <c r="A35" i="15" s="1"/>
  <c r="K36" i="15"/>
  <c r="L36" i="15" s="1"/>
  <c r="M36" i="15" s="1"/>
  <c r="A36" i="15" s="1"/>
  <c r="K37" i="15"/>
  <c r="L37" i="15" s="1"/>
  <c r="M37" i="15" s="1"/>
  <c r="A37" i="15" s="1"/>
  <c r="K38" i="15"/>
  <c r="L38" i="15" s="1"/>
  <c r="M38" i="15" s="1"/>
  <c r="A38" i="15" s="1"/>
  <c r="K39" i="15"/>
  <c r="L39" i="15" s="1"/>
  <c r="M39" i="15" s="1"/>
  <c r="A39" i="15" s="1"/>
  <c r="K40" i="15"/>
  <c r="L40" i="15" s="1"/>
  <c r="M40" i="15" s="1"/>
  <c r="A40" i="15" s="1"/>
  <c r="K41" i="15"/>
  <c r="L41" i="15" s="1"/>
  <c r="M41" i="15" s="1"/>
  <c r="A41" i="15" s="1"/>
  <c r="K42" i="15"/>
  <c r="L42" i="15" s="1"/>
  <c r="M42" i="15" s="1"/>
  <c r="A42" i="15" s="1"/>
  <c r="K43" i="15"/>
  <c r="L43" i="15" s="1"/>
  <c r="M43" i="15" s="1"/>
  <c r="A43" i="15" s="1"/>
  <c r="K44" i="15"/>
  <c r="L44" i="15" s="1"/>
  <c r="M44" i="15" s="1"/>
  <c r="A44" i="15" s="1"/>
  <c r="K45" i="15"/>
  <c r="L45" i="15" s="1"/>
  <c r="M45" i="15" s="1"/>
  <c r="A45" i="15" s="1"/>
  <c r="K46" i="15"/>
  <c r="L46" i="15" s="1"/>
  <c r="M46" i="15" s="1"/>
  <c r="A46" i="15" s="1"/>
  <c r="K47" i="15"/>
  <c r="L47" i="15" s="1"/>
  <c r="M47" i="15" s="1"/>
  <c r="A47" i="15" s="1"/>
  <c r="K48" i="15"/>
  <c r="L48" i="15" s="1"/>
  <c r="M48" i="15" s="1"/>
  <c r="A48" i="15" s="1"/>
  <c r="K49" i="15"/>
  <c r="L49" i="15" s="1"/>
  <c r="M49" i="15" s="1"/>
  <c r="A49" i="15" s="1"/>
  <c r="K50" i="15"/>
  <c r="L50" i="15" s="1"/>
  <c r="M50" i="15" s="1"/>
  <c r="A50" i="15" s="1"/>
  <c r="K51" i="15"/>
  <c r="L51" i="15" s="1"/>
  <c r="M51" i="15" s="1"/>
  <c r="A51" i="15" s="1"/>
  <c r="K52" i="15"/>
  <c r="L52" i="15" s="1"/>
  <c r="K53" i="15"/>
  <c r="L53" i="15" s="1"/>
  <c r="M53" i="15" s="1"/>
  <c r="A53" i="15" s="1"/>
  <c r="K54" i="15"/>
  <c r="L54" i="15" s="1"/>
  <c r="M54" i="15" s="1"/>
  <c r="A54" i="15" s="1"/>
  <c r="K55" i="15"/>
  <c r="L55" i="15" s="1"/>
  <c r="K56" i="15"/>
  <c r="L56" i="15" s="1"/>
  <c r="K57" i="15"/>
  <c r="N57" i="15" s="1"/>
  <c r="K58" i="15"/>
  <c r="L58" i="15" s="1"/>
  <c r="K59" i="15"/>
  <c r="L59" i="15" s="1"/>
  <c r="M59" i="15" s="1"/>
  <c r="A59" i="15" s="1"/>
  <c r="K60" i="15"/>
  <c r="L60" i="15" s="1"/>
  <c r="K61" i="15"/>
  <c r="L61" i="15" s="1"/>
  <c r="K62" i="15"/>
  <c r="L62" i="15" s="1"/>
  <c r="K63" i="15"/>
  <c r="L63" i="15" s="1"/>
  <c r="K64" i="15"/>
  <c r="L64" i="15" s="1"/>
  <c r="K65" i="15"/>
  <c r="L65" i="15" s="1"/>
  <c r="K66" i="15"/>
  <c r="L66" i="15" s="1"/>
  <c r="K67" i="15"/>
  <c r="L67" i="15" s="1"/>
  <c r="M67" i="15" s="1"/>
  <c r="A67" i="15" s="1"/>
  <c r="K68" i="15"/>
  <c r="L68" i="15" s="1"/>
  <c r="K69" i="15"/>
  <c r="L69" i="15" s="1"/>
  <c r="K70" i="15"/>
  <c r="L70" i="15" s="1"/>
  <c r="K71" i="15"/>
  <c r="L71" i="15" s="1"/>
  <c r="K72" i="15"/>
  <c r="L72" i="15" s="1"/>
  <c r="K73" i="15"/>
  <c r="N73" i="15" s="1"/>
  <c r="K74" i="15"/>
  <c r="L74" i="15" s="1"/>
  <c r="K75" i="15"/>
  <c r="L75" i="15" s="1"/>
  <c r="M75" i="15" s="1"/>
  <c r="A75" i="15" s="1"/>
  <c r="K76" i="15"/>
  <c r="L76" i="15" s="1"/>
  <c r="K77" i="15"/>
  <c r="L77" i="15" s="1"/>
  <c r="K78" i="15"/>
  <c r="L78" i="15" s="1"/>
  <c r="K79" i="15"/>
  <c r="L79" i="15" s="1"/>
  <c r="K80" i="15"/>
  <c r="L80" i="15" s="1"/>
  <c r="K81" i="15"/>
  <c r="L81" i="15" s="1"/>
  <c r="M81" i="15" s="1"/>
  <c r="A81" i="15" s="1"/>
  <c r="K82" i="15"/>
  <c r="L82" i="15" s="1"/>
  <c r="K83" i="15"/>
  <c r="L83" i="15" s="1"/>
  <c r="K84" i="15"/>
  <c r="L84" i="15" s="1"/>
  <c r="K85" i="15"/>
  <c r="L85" i="15" s="1"/>
  <c r="M85" i="15" s="1"/>
  <c r="A85" i="15" s="1"/>
  <c r="K86" i="15"/>
  <c r="L86" i="15" s="1"/>
  <c r="K87" i="15"/>
  <c r="L87" i="15" s="1"/>
  <c r="M87" i="15" s="1"/>
  <c r="A87" i="15" s="1"/>
  <c r="K88" i="15"/>
  <c r="L88" i="15" s="1"/>
  <c r="K89" i="15"/>
  <c r="L89" i="15" s="1"/>
  <c r="M89" i="15" s="1"/>
  <c r="A89" i="15" s="1"/>
  <c r="K90" i="15"/>
  <c r="L90" i="15" s="1"/>
  <c r="K91" i="15"/>
  <c r="L91" i="15" s="1"/>
  <c r="K92" i="15"/>
  <c r="L92" i="15" s="1"/>
  <c r="K93" i="15"/>
  <c r="L93" i="15" s="1"/>
  <c r="K94" i="15"/>
  <c r="L94" i="15" s="1"/>
  <c r="K95" i="15"/>
  <c r="N95" i="15" s="1"/>
  <c r="K96" i="15"/>
  <c r="L96" i="15" s="1"/>
  <c r="K97" i="15"/>
  <c r="L97" i="15" s="1"/>
  <c r="M97" i="15" s="1"/>
  <c r="A97" i="15" s="1"/>
  <c r="K98" i="15"/>
  <c r="L98" i="15" s="1"/>
  <c r="K99" i="15"/>
  <c r="L99" i="15" s="1"/>
  <c r="K100" i="15"/>
  <c r="L100" i="15" s="1"/>
  <c r="K101" i="15"/>
  <c r="L101" i="15" s="1"/>
  <c r="K102" i="15"/>
  <c r="L102" i="15" s="1"/>
  <c r="K103" i="15"/>
  <c r="L103" i="15" s="1"/>
  <c r="K104" i="15"/>
  <c r="L104" i="15" s="1"/>
  <c r="M104" i="15" s="1"/>
  <c r="A104" i="15" s="1"/>
  <c r="K105" i="15"/>
  <c r="N105" i="15" s="1"/>
  <c r="K106" i="15"/>
  <c r="L106" i="15" s="1"/>
  <c r="M106" i="15" s="1"/>
  <c r="A106" i="15" s="1"/>
  <c r="K107" i="15"/>
  <c r="L107" i="15" s="1"/>
  <c r="K108" i="15"/>
  <c r="L108" i="15" s="1"/>
  <c r="M108" i="15" s="1"/>
  <c r="A108" i="15" s="1"/>
  <c r="K109" i="15"/>
  <c r="L109" i="15" s="1"/>
  <c r="K110" i="15"/>
  <c r="L110" i="15" s="1"/>
  <c r="M110" i="15" s="1"/>
  <c r="A110" i="15" s="1"/>
  <c r="K111" i="15"/>
  <c r="L111" i="15" s="1"/>
  <c r="K112" i="15"/>
  <c r="L112" i="15" s="1"/>
  <c r="M112" i="15" s="1"/>
  <c r="A112" i="15" s="1"/>
  <c r="K113" i="15"/>
  <c r="L113" i="15" s="1"/>
  <c r="K114" i="15"/>
  <c r="L114" i="15" s="1"/>
  <c r="M114" i="15" s="1"/>
  <c r="A114" i="15" s="1"/>
  <c r="K115" i="15"/>
  <c r="L115" i="15" s="1"/>
  <c r="K116" i="15"/>
  <c r="L116" i="15" s="1"/>
  <c r="M116" i="15" s="1"/>
  <c r="A116" i="15" s="1"/>
  <c r="K117" i="15"/>
  <c r="L117" i="15" s="1"/>
  <c r="K118" i="15"/>
  <c r="L118" i="15" s="1"/>
  <c r="M118" i="15" s="1"/>
  <c r="A118" i="15" s="1"/>
  <c r="K119" i="15"/>
  <c r="L119" i="15" s="1"/>
  <c r="K120" i="15"/>
  <c r="L120" i="15" s="1"/>
  <c r="M120" i="15" s="1"/>
  <c r="A120" i="15" s="1"/>
  <c r="K121" i="15"/>
  <c r="L121" i="15" s="1"/>
  <c r="K122" i="15"/>
  <c r="L122" i="15" s="1"/>
  <c r="M122" i="15" s="1"/>
  <c r="A122" i="15" s="1"/>
  <c r="K123" i="15"/>
  <c r="N123" i="15" s="1"/>
  <c r="K124" i="15"/>
  <c r="L124" i="15" s="1"/>
  <c r="M124" i="15" s="1"/>
  <c r="A124" i="15" s="1"/>
  <c r="K125" i="15"/>
  <c r="N125" i="15" s="1"/>
  <c r="K126" i="15"/>
  <c r="L126" i="15" s="1"/>
  <c r="M126" i="15" s="1"/>
  <c r="A126" i="15" s="1"/>
  <c r="K127" i="15"/>
  <c r="N127" i="15" s="1"/>
  <c r="K128" i="15"/>
  <c r="L128" i="15" s="1"/>
  <c r="M128" i="15" s="1"/>
  <c r="A128" i="15" s="1"/>
  <c r="K129" i="15"/>
  <c r="N129" i="15" s="1"/>
  <c r="K130" i="15"/>
  <c r="L130" i="15" s="1"/>
  <c r="M130" i="15" s="1"/>
  <c r="A130" i="15" s="1"/>
  <c r="K131" i="15"/>
  <c r="L131" i="15" s="1"/>
  <c r="M131" i="15" s="1"/>
  <c r="A131" i="15" s="1"/>
  <c r="K132" i="15"/>
  <c r="L132" i="15" s="1"/>
  <c r="M132" i="15" s="1"/>
  <c r="A132" i="15" s="1"/>
  <c r="K133" i="15"/>
  <c r="L133" i="15" s="1"/>
  <c r="K134" i="15"/>
  <c r="L134" i="15" s="1"/>
  <c r="K135" i="15"/>
  <c r="N135" i="15" s="1"/>
  <c r="K136" i="15"/>
  <c r="L136" i="15" s="1"/>
  <c r="M136" i="15" s="1"/>
  <c r="A136" i="15" s="1"/>
  <c r="K137" i="15"/>
  <c r="L137" i="15" s="1"/>
  <c r="K138" i="15"/>
  <c r="L138" i="15" s="1"/>
  <c r="M138" i="15" s="1"/>
  <c r="A138" i="15" s="1"/>
  <c r="K139" i="15"/>
  <c r="N139" i="15" s="1"/>
  <c r="K4" i="15"/>
  <c r="N4" i="15" s="1"/>
  <c r="K5" i="5"/>
  <c r="L5" i="5" s="1"/>
  <c r="K6" i="5"/>
  <c r="N6" i="5" s="1"/>
  <c r="K7" i="5"/>
  <c r="L7" i="5" s="1"/>
  <c r="K8" i="5"/>
  <c r="L8" i="5" s="1"/>
  <c r="K9" i="5"/>
  <c r="L9" i="5" s="1"/>
  <c r="K10" i="5"/>
  <c r="L10" i="5" s="1"/>
  <c r="K11" i="5"/>
  <c r="L11" i="5" s="1"/>
  <c r="K12" i="5"/>
  <c r="L12" i="5" s="1"/>
  <c r="K13" i="5"/>
  <c r="L13" i="5" s="1"/>
  <c r="K14" i="5"/>
  <c r="L14" i="5" s="1"/>
  <c r="K15" i="5"/>
  <c r="L15" i="5" s="1"/>
  <c r="K16" i="5"/>
  <c r="L16" i="5" s="1"/>
  <c r="K17" i="5"/>
  <c r="L17" i="5" s="1"/>
  <c r="K18" i="5"/>
  <c r="L18" i="5" s="1"/>
  <c r="K19" i="5"/>
  <c r="L19" i="5" s="1"/>
  <c r="K20" i="5"/>
  <c r="L20" i="5" s="1"/>
  <c r="K21" i="5"/>
  <c r="L21" i="5" s="1"/>
  <c r="K22" i="5"/>
  <c r="L22" i="5" s="1"/>
  <c r="K23" i="5"/>
  <c r="L23" i="5" s="1"/>
  <c r="K24" i="5"/>
  <c r="L24" i="5" s="1"/>
  <c r="K25" i="5"/>
  <c r="L25" i="5" s="1"/>
  <c r="K26" i="5"/>
  <c r="L26" i="5" s="1"/>
  <c r="K27" i="5"/>
  <c r="L27" i="5" s="1"/>
  <c r="K28" i="5"/>
  <c r="L28" i="5" s="1"/>
  <c r="K29" i="5"/>
  <c r="L29" i="5" s="1"/>
  <c r="K30" i="5"/>
  <c r="N30" i="5" s="1"/>
  <c r="K31" i="5"/>
  <c r="L31" i="5" s="1"/>
  <c r="K32" i="5"/>
  <c r="L32" i="5" s="1"/>
  <c r="K33" i="5"/>
  <c r="L33" i="5" s="1"/>
  <c r="K34" i="5"/>
  <c r="L34" i="5" s="1"/>
  <c r="K35" i="5"/>
  <c r="L35" i="5" s="1"/>
  <c r="K36" i="5"/>
  <c r="L36" i="5" s="1"/>
  <c r="K37" i="5"/>
  <c r="L37" i="5" s="1"/>
  <c r="K38" i="5"/>
  <c r="N38" i="5" s="1"/>
  <c r="K39" i="5"/>
  <c r="L39" i="5" s="1"/>
  <c r="K40" i="5"/>
  <c r="L40" i="5" s="1"/>
  <c r="K41" i="5"/>
  <c r="L41" i="5" s="1"/>
  <c r="K42" i="5"/>
  <c r="L42" i="5" s="1"/>
  <c r="K43" i="5"/>
  <c r="L43" i="5" s="1"/>
  <c r="K44" i="5"/>
  <c r="L44" i="5" s="1"/>
  <c r="K45" i="5"/>
  <c r="L45" i="5" s="1"/>
  <c r="K46" i="5"/>
  <c r="L46" i="5" s="1"/>
  <c r="K47" i="5"/>
  <c r="L47" i="5" s="1"/>
  <c r="K48" i="5"/>
  <c r="L48" i="5" s="1"/>
  <c r="K49" i="5"/>
  <c r="L49" i="5" s="1"/>
  <c r="K50" i="5"/>
  <c r="L50" i="5" s="1"/>
  <c r="K51" i="5"/>
  <c r="L51" i="5" s="1"/>
  <c r="K52" i="5"/>
  <c r="L52" i="5" s="1"/>
  <c r="K53" i="5"/>
  <c r="N53" i="5" s="1"/>
  <c r="K54" i="5"/>
  <c r="N54" i="5" s="1"/>
  <c r="K55" i="5"/>
  <c r="L55" i="5" s="1"/>
  <c r="K56" i="5"/>
  <c r="L56" i="5" s="1"/>
  <c r="K57" i="5"/>
  <c r="L57" i="5" s="1"/>
  <c r="K58" i="5"/>
  <c r="L58" i="5" s="1"/>
  <c r="K59" i="5"/>
  <c r="L59" i="5" s="1"/>
  <c r="K60" i="5"/>
  <c r="L60" i="5" s="1"/>
  <c r="K61" i="5"/>
  <c r="L61" i="5" s="1"/>
  <c r="K62" i="5"/>
  <c r="N62" i="5" s="1"/>
  <c r="K63" i="5"/>
  <c r="L63" i="5" s="1"/>
  <c r="K64" i="5"/>
  <c r="L64" i="5" s="1"/>
  <c r="K65" i="5"/>
  <c r="L65" i="5" s="1"/>
  <c r="K66" i="5"/>
  <c r="L66" i="5" s="1"/>
  <c r="K67" i="5"/>
  <c r="L67" i="5" s="1"/>
  <c r="K68" i="5"/>
  <c r="L68" i="5" s="1"/>
  <c r="K69" i="5"/>
  <c r="L69" i="5" s="1"/>
  <c r="K70" i="5"/>
  <c r="L70" i="5" s="1"/>
  <c r="K71" i="5"/>
  <c r="L71" i="5" s="1"/>
  <c r="K72" i="5"/>
  <c r="L72" i="5" s="1"/>
  <c r="K73" i="5"/>
  <c r="L73" i="5" s="1"/>
  <c r="K74" i="5"/>
  <c r="L74" i="5" s="1"/>
  <c r="K75" i="5"/>
  <c r="L75" i="5" s="1"/>
  <c r="K76" i="5"/>
  <c r="L76" i="5" s="1"/>
  <c r="K77" i="5"/>
  <c r="L77" i="5" s="1"/>
  <c r="K78" i="5"/>
  <c r="L78" i="5" s="1"/>
  <c r="K79" i="5"/>
  <c r="L79" i="5" s="1"/>
  <c r="K80" i="5"/>
  <c r="L80" i="5" s="1"/>
  <c r="K81" i="5"/>
  <c r="L81" i="5" s="1"/>
  <c r="K82" i="5"/>
  <c r="L82" i="5" s="1"/>
  <c r="K83" i="5"/>
  <c r="L83" i="5" s="1"/>
  <c r="K84" i="5"/>
  <c r="L84" i="5" s="1"/>
  <c r="K85" i="5"/>
  <c r="L85" i="5" s="1"/>
  <c r="K86" i="5"/>
  <c r="L86" i="5" s="1"/>
  <c r="K87" i="5"/>
  <c r="L87" i="5" s="1"/>
  <c r="K88" i="5"/>
  <c r="L88" i="5" s="1"/>
  <c r="K89" i="5"/>
  <c r="L89" i="5" s="1"/>
  <c r="K90" i="5"/>
  <c r="L90" i="5" s="1"/>
  <c r="K91" i="5"/>
  <c r="L91" i="5" s="1"/>
  <c r="K92" i="5"/>
  <c r="L92" i="5" s="1"/>
  <c r="K93" i="5"/>
  <c r="L93" i="5" s="1"/>
  <c r="K94" i="5"/>
  <c r="L94" i="5" s="1"/>
  <c r="K95" i="5"/>
  <c r="L95" i="5" s="1"/>
  <c r="K96" i="5"/>
  <c r="L96" i="5" s="1"/>
  <c r="K97" i="5"/>
  <c r="L97" i="5" s="1"/>
  <c r="K98" i="5"/>
  <c r="L98" i="5" s="1"/>
  <c r="K99" i="5"/>
  <c r="L99" i="5" s="1"/>
  <c r="K100" i="5"/>
  <c r="L100" i="5" s="1"/>
  <c r="K101" i="5"/>
  <c r="L101" i="5" s="1"/>
  <c r="K102" i="5"/>
  <c r="N102" i="5" s="1"/>
  <c r="K103" i="5"/>
  <c r="L103" i="5" s="1"/>
  <c r="K104" i="5"/>
  <c r="L104" i="5" s="1"/>
  <c r="K105" i="5"/>
  <c r="L105" i="5" s="1"/>
  <c r="K106" i="5"/>
  <c r="L106" i="5" s="1"/>
  <c r="K107" i="5"/>
  <c r="L107" i="5" s="1"/>
  <c r="K108" i="5"/>
  <c r="L108" i="5" s="1"/>
  <c r="K109" i="5"/>
  <c r="L109" i="5" s="1"/>
  <c r="K110" i="5"/>
  <c r="L110" i="5" s="1"/>
  <c r="K111" i="5"/>
  <c r="L111" i="5" s="1"/>
  <c r="K112" i="5"/>
  <c r="L112" i="5" s="1"/>
  <c r="K113" i="5"/>
  <c r="L113" i="5" s="1"/>
  <c r="K114" i="5"/>
  <c r="L114" i="5" s="1"/>
  <c r="K115" i="5"/>
  <c r="L115" i="5" s="1"/>
  <c r="K116" i="5"/>
  <c r="L116" i="5" s="1"/>
  <c r="K117" i="5"/>
  <c r="L117" i="5" s="1"/>
  <c r="K118" i="5"/>
  <c r="N118" i="5" s="1"/>
  <c r="K119" i="5"/>
  <c r="L119" i="5" s="1"/>
  <c r="K120" i="5"/>
  <c r="L120" i="5" s="1"/>
  <c r="K121" i="5"/>
  <c r="L121" i="5" s="1"/>
  <c r="K122" i="5"/>
  <c r="L122" i="5" s="1"/>
  <c r="K123" i="5"/>
  <c r="L123" i="5" s="1"/>
  <c r="K124" i="5"/>
  <c r="L124" i="5" s="1"/>
  <c r="K125" i="5"/>
  <c r="L125" i="5" s="1"/>
  <c r="K126" i="5"/>
  <c r="L126" i="5" s="1"/>
  <c r="K127" i="5"/>
  <c r="L127" i="5" s="1"/>
  <c r="K128" i="5"/>
  <c r="L128" i="5" s="1"/>
  <c r="K129" i="5"/>
  <c r="L129" i="5" s="1"/>
  <c r="K130" i="5"/>
  <c r="L130" i="5" s="1"/>
  <c r="K131" i="5"/>
  <c r="L131" i="5" s="1"/>
  <c r="K132" i="5"/>
  <c r="L132" i="5" s="1"/>
  <c r="K133" i="5"/>
  <c r="L133" i="5" s="1"/>
  <c r="K134" i="5"/>
  <c r="L134" i="5" s="1"/>
  <c r="K135" i="5"/>
  <c r="L135" i="5" s="1"/>
  <c r="K136" i="5"/>
  <c r="L136" i="5" s="1"/>
  <c r="K137" i="5"/>
  <c r="L137" i="5" s="1"/>
  <c r="K138" i="5"/>
  <c r="L138" i="5" s="1"/>
  <c r="K139" i="5"/>
  <c r="L139" i="5" s="1"/>
  <c r="E5" i="14"/>
  <c r="F5" i="14" s="1"/>
  <c r="A5" i="14" s="1"/>
  <c r="E6" i="14"/>
  <c r="F6" i="14" s="1"/>
  <c r="A6" i="14" s="1"/>
  <c r="E7" i="14"/>
  <c r="E8" i="14"/>
  <c r="E9" i="14"/>
  <c r="E10" i="14"/>
  <c r="F10" i="14" s="1"/>
  <c r="A10" i="14" s="1"/>
  <c r="E11" i="14"/>
  <c r="F11" i="14" s="1"/>
  <c r="A11" i="14" s="1"/>
  <c r="E12" i="14"/>
  <c r="F12" i="14" s="1"/>
  <c r="A12" i="14" s="1"/>
  <c r="E13" i="14"/>
  <c r="F13" i="14" s="1"/>
  <c r="A13" i="14" s="1"/>
  <c r="E14" i="14"/>
  <c r="F14" i="14" s="1"/>
  <c r="A14" i="14" s="1"/>
  <c r="E15" i="14"/>
  <c r="E16" i="14"/>
  <c r="E17" i="14"/>
  <c r="E18" i="14"/>
  <c r="F18" i="14" s="1"/>
  <c r="A18" i="14" s="1"/>
  <c r="E19" i="14"/>
  <c r="F19" i="14" s="1"/>
  <c r="A19" i="14" s="1"/>
  <c r="E20" i="14"/>
  <c r="F20" i="14" s="1"/>
  <c r="A20" i="14" s="1"/>
  <c r="E21" i="14"/>
  <c r="F21" i="14" s="1"/>
  <c r="A21" i="14" s="1"/>
  <c r="E22" i="14"/>
  <c r="F22" i="14" s="1"/>
  <c r="A22" i="14" s="1"/>
  <c r="E23" i="14"/>
  <c r="E24" i="14"/>
  <c r="E25" i="14"/>
  <c r="E26" i="14"/>
  <c r="F26" i="14" s="1"/>
  <c r="A26" i="14" s="1"/>
  <c r="E27" i="14"/>
  <c r="F27" i="14" s="1"/>
  <c r="A27" i="14" s="1"/>
  <c r="E28" i="14"/>
  <c r="E29" i="14"/>
  <c r="F29" i="14" s="1"/>
  <c r="A29" i="14" s="1"/>
  <c r="E30" i="14"/>
  <c r="F30" i="14" s="1"/>
  <c r="A30" i="14" s="1"/>
  <c r="E31" i="14"/>
  <c r="E32" i="14"/>
  <c r="E33" i="14"/>
  <c r="E34" i="14"/>
  <c r="F34" i="14" s="1"/>
  <c r="A34" i="14" s="1"/>
  <c r="E35" i="14"/>
  <c r="F35" i="14" s="1"/>
  <c r="A35" i="14" s="1"/>
  <c r="E36" i="14"/>
  <c r="E37" i="14"/>
  <c r="F37" i="14" s="1"/>
  <c r="A37" i="14" s="1"/>
  <c r="E38" i="14"/>
  <c r="F38" i="14" s="1"/>
  <c r="A38" i="14" s="1"/>
  <c r="E39" i="14"/>
  <c r="E40" i="14"/>
  <c r="E41" i="14"/>
  <c r="E42" i="14"/>
  <c r="F42" i="14" s="1"/>
  <c r="A42" i="14" s="1"/>
  <c r="E43" i="14"/>
  <c r="F43" i="14" s="1"/>
  <c r="A43" i="14" s="1"/>
  <c r="E44" i="14"/>
  <c r="E45" i="14"/>
  <c r="F45" i="14" s="1"/>
  <c r="A45" i="14" s="1"/>
  <c r="E46" i="14"/>
  <c r="F46" i="14" s="1"/>
  <c r="A46" i="14" s="1"/>
  <c r="E47" i="14"/>
  <c r="E48" i="14"/>
  <c r="E49" i="14"/>
  <c r="E50" i="14"/>
  <c r="F50" i="14" s="1"/>
  <c r="A50" i="14" s="1"/>
  <c r="E51" i="14"/>
  <c r="F51" i="14" s="1"/>
  <c r="A51" i="14" s="1"/>
  <c r="E52" i="14"/>
  <c r="E53" i="14"/>
  <c r="F53" i="14" s="1"/>
  <c r="A53" i="14" s="1"/>
  <c r="E54" i="14"/>
  <c r="F54" i="14" s="1"/>
  <c r="A54" i="14" s="1"/>
  <c r="E55" i="14"/>
  <c r="E56" i="14"/>
  <c r="E57" i="14"/>
  <c r="E58" i="14"/>
  <c r="F58" i="14" s="1"/>
  <c r="A58" i="14" s="1"/>
  <c r="E59" i="14"/>
  <c r="F59" i="14" s="1"/>
  <c r="A59" i="14" s="1"/>
  <c r="E60" i="14"/>
  <c r="F60" i="14" s="1"/>
  <c r="A60" i="14" s="1"/>
  <c r="E61" i="14"/>
  <c r="F61" i="14" s="1"/>
  <c r="A61" i="14" s="1"/>
  <c r="E62" i="14"/>
  <c r="F62" i="14" s="1"/>
  <c r="A62" i="14" s="1"/>
  <c r="E63" i="14"/>
  <c r="E64" i="14"/>
  <c r="E65" i="14"/>
  <c r="E66" i="14"/>
  <c r="F66" i="14" s="1"/>
  <c r="A66" i="14" s="1"/>
  <c r="E67" i="14"/>
  <c r="F67" i="14" s="1"/>
  <c r="A67" i="14" s="1"/>
  <c r="E68" i="14"/>
  <c r="F68" i="14" s="1"/>
  <c r="A68" i="14" s="1"/>
  <c r="E69" i="14"/>
  <c r="F69" i="14" s="1"/>
  <c r="A69" i="14" s="1"/>
  <c r="E70" i="14"/>
  <c r="F70" i="14" s="1"/>
  <c r="A70" i="14" s="1"/>
  <c r="E71" i="14"/>
  <c r="E72" i="14"/>
  <c r="E73" i="14"/>
  <c r="E74" i="14"/>
  <c r="F74" i="14" s="1"/>
  <c r="A74" i="14" s="1"/>
  <c r="E75" i="14"/>
  <c r="F75" i="14" s="1"/>
  <c r="A75" i="14" s="1"/>
  <c r="E76" i="14"/>
  <c r="F76" i="14" s="1"/>
  <c r="A76" i="14" s="1"/>
  <c r="E77" i="14"/>
  <c r="F77" i="14" s="1"/>
  <c r="A77" i="14" s="1"/>
  <c r="E78" i="14"/>
  <c r="F78" i="14" s="1"/>
  <c r="A78" i="14" s="1"/>
  <c r="E79" i="14"/>
  <c r="E80" i="14"/>
  <c r="E81" i="14"/>
  <c r="E82" i="14"/>
  <c r="F82" i="14" s="1"/>
  <c r="A82" i="14" s="1"/>
  <c r="E83" i="14"/>
  <c r="F83" i="14" s="1"/>
  <c r="A83" i="14" s="1"/>
  <c r="E84" i="14"/>
  <c r="E85" i="14"/>
  <c r="F85" i="14" s="1"/>
  <c r="A85" i="14" s="1"/>
  <c r="E86" i="14"/>
  <c r="F86" i="14" s="1"/>
  <c r="A86" i="14" s="1"/>
  <c r="E87" i="14"/>
  <c r="E88" i="14"/>
  <c r="E89" i="14"/>
  <c r="E90" i="14"/>
  <c r="F90" i="14" s="1"/>
  <c r="A90" i="14" s="1"/>
  <c r="E91" i="14"/>
  <c r="F91" i="14" s="1"/>
  <c r="A91" i="14" s="1"/>
  <c r="E92" i="14"/>
  <c r="F92" i="14" s="1"/>
  <c r="A92" i="14" s="1"/>
  <c r="E93" i="14"/>
  <c r="F93" i="14" s="1"/>
  <c r="A93" i="14" s="1"/>
  <c r="E94" i="14"/>
  <c r="F94" i="14" s="1"/>
  <c r="A94" i="14" s="1"/>
  <c r="E95" i="14"/>
  <c r="E96" i="14"/>
  <c r="E97" i="14"/>
  <c r="E98" i="14"/>
  <c r="F98" i="14" s="1"/>
  <c r="A98" i="14" s="1"/>
  <c r="E99" i="14"/>
  <c r="E100" i="14"/>
  <c r="F100" i="14" s="1"/>
  <c r="A100" i="14" s="1"/>
  <c r="E101" i="14"/>
  <c r="F101" i="14" s="1"/>
  <c r="A101" i="14" s="1"/>
  <c r="E102" i="14"/>
  <c r="F102" i="14" s="1"/>
  <c r="A102" i="14" s="1"/>
  <c r="E103" i="14"/>
  <c r="E104" i="14"/>
  <c r="E105" i="14"/>
  <c r="E106" i="14"/>
  <c r="F106" i="14" s="1"/>
  <c r="A106" i="14" s="1"/>
  <c r="E107" i="14"/>
  <c r="F107" i="14" s="1"/>
  <c r="A107" i="14" s="1"/>
  <c r="E108" i="14"/>
  <c r="F108" i="14" s="1"/>
  <c r="A108" i="14" s="1"/>
  <c r="E109" i="14"/>
  <c r="F109" i="14" s="1"/>
  <c r="A109" i="14" s="1"/>
  <c r="E110" i="14"/>
  <c r="F110" i="14" s="1"/>
  <c r="A110" i="14" s="1"/>
  <c r="E111" i="14"/>
  <c r="E112" i="14"/>
  <c r="E113" i="14"/>
  <c r="F113" i="14" s="1"/>
  <c r="A113" i="14" s="1"/>
  <c r="E114" i="14"/>
  <c r="F114" i="14" s="1"/>
  <c r="A114" i="14" s="1"/>
  <c r="E115" i="14"/>
  <c r="F115" i="14" s="1"/>
  <c r="A115" i="14" s="1"/>
  <c r="E116" i="14"/>
  <c r="F116" i="14" s="1"/>
  <c r="A116" i="14" s="1"/>
  <c r="E117" i="14"/>
  <c r="F117" i="14" s="1"/>
  <c r="A117" i="14" s="1"/>
  <c r="E118" i="14"/>
  <c r="F118" i="14" s="1"/>
  <c r="A118" i="14" s="1"/>
  <c r="E119" i="14"/>
  <c r="E120" i="14"/>
  <c r="E121" i="14"/>
  <c r="E122" i="14"/>
  <c r="F122" i="14" s="1"/>
  <c r="A122" i="14" s="1"/>
  <c r="E123" i="14"/>
  <c r="F123" i="14" s="1"/>
  <c r="A123" i="14" s="1"/>
  <c r="E124" i="14"/>
  <c r="F124" i="14" s="1"/>
  <c r="A124" i="14" s="1"/>
  <c r="E125" i="14"/>
  <c r="F125" i="14" s="1"/>
  <c r="A125" i="14" s="1"/>
  <c r="E126" i="14"/>
  <c r="F126" i="14" s="1"/>
  <c r="A126" i="14" s="1"/>
  <c r="E127" i="14"/>
  <c r="E128" i="14"/>
  <c r="E129" i="14"/>
  <c r="F129" i="14" s="1"/>
  <c r="A129" i="14" s="1"/>
  <c r="E130" i="14"/>
  <c r="F130" i="14" s="1"/>
  <c r="A130" i="14" s="1"/>
  <c r="E131" i="14"/>
  <c r="F131" i="14" s="1"/>
  <c r="A131" i="14" s="1"/>
  <c r="E132" i="14"/>
  <c r="F132" i="14" s="1"/>
  <c r="A132" i="14" s="1"/>
  <c r="E133" i="14"/>
  <c r="F133" i="14" s="1"/>
  <c r="A133" i="14" s="1"/>
  <c r="E134" i="14"/>
  <c r="F134" i="14" s="1"/>
  <c r="A134" i="14" s="1"/>
  <c r="E135" i="14"/>
  <c r="E136" i="14"/>
  <c r="E137" i="14"/>
  <c r="F137" i="14" s="1"/>
  <c r="A137" i="14" s="1"/>
  <c r="E138" i="14"/>
  <c r="F138" i="14" s="1"/>
  <c r="A138" i="14" s="1"/>
  <c r="E139" i="14"/>
  <c r="F139" i="14" s="1"/>
  <c r="A139" i="14" s="1"/>
  <c r="E140" i="14"/>
  <c r="F140" i="14" s="1"/>
  <c r="A140" i="14" s="1"/>
  <c r="E141" i="14"/>
  <c r="F141" i="14" s="1"/>
  <c r="A141" i="14" s="1"/>
  <c r="E142" i="14"/>
  <c r="F142" i="14" s="1"/>
  <c r="A142" i="14" s="1"/>
  <c r="E143" i="14"/>
  <c r="E144" i="14"/>
  <c r="E145" i="14"/>
  <c r="E146" i="14"/>
  <c r="F146" i="14" s="1"/>
  <c r="A146" i="14" s="1"/>
  <c r="E147" i="14"/>
  <c r="F147" i="14" s="1"/>
  <c r="A147" i="14" s="1"/>
  <c r="E148" i="14"/>
  <c r="F148" i="14" s="1"/>
  <c r="A148" i="14" s="1"/>
  <c r="E149" i="14"/>
  <c r="F149" i="14" s="1"/>
  <c r="A149" i="14" s="1"/>
  <c r="E4" i="14"/>
  <c r="D31" i="19"/>
  <c r="D32" i="19"/>
  <c r="D29" i="19"/>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4" i="12"/>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4" i="4"/>
  <c r="H149" i="17"/>
  <c r="H148" i="17"/>
  <c r="H147" i="17"/>
  <c r="H146" i="17"/>
  <c r="G146" i="17"/>
  <c r="A146" i="17" s="1"/>
  <c r="H145" i="17"/>
  <c r="G145" i="17"/>
  <c r="A145" i="17" s="1"/>
  <c r="H144" i="17"/>
  <c r="H143" i="17"/>
  <c r="G143" i="17"/>
  <c r="A143" i="17" s="1"/>
  <c r="H142" i="17"/>
  <c r="G142" i="17"/>
  <c r="A142" i="17" s="1"/>
  <c r="H141" i="17"/>
  <c r="G141" i="17"/>
  <c r="A141" i="17" s="1"/>
  <c r="H140" i="17"/>
  <c r="H139" i="17"/>
  <c r="H138" i="17"/>
  <c r="G138" i="17"/>
  <c r="A138" i="17" s="1"/>
  <c r="H137" i="17"/>
  <c r="G137" i="17"/>
  <c r="A137" i="17" s="1"/>
  <c r="H136" i="17"/>
  <c r="G136" i="17"/>
  <c r="A136" i="17" s="1"/>
  <c r="H135" i="17"/>
  <c r="H134" i="17"/>
  <c r="G134" i="17"/>
  <c r="A134" i="17" s="1"/>
  <c r="H133" i="17"/>
  <c r="H132" i="17"/>
  <c r="H131" i="17"/>
  <c r="H130" i="17"/>
  <c r="G130" i="17"/>
  <c r="A130" i="17" s="1"/>
  <c r="H129" i="17"/>
  <c r="G129" i="17"/>
  <c r="A129" i="17" s="1"/>
  <c r="H128" i="17"/>
  <c r="H127" i="17"/>
  <c r="G127" i="17"/>
  <c r="A127" i="17" s="1"/>
  <c r="H126" i="17"/>
  <c r="G126" i="17"/>
  <c r="A126" i="17" s="1"/>
  <c r="H125" i="17"/>
  <c r="H124" i="17"/>
  <c r="H123" i="17"/>
  <c r="G123" i="17"/>
  <c r="A123" i="17" s="1"/>
  <c r="H122" i="17"/>
  <c r="G122" i="17"/>
  <c r="A122" i="17" s="1"/>
  <c r="H121" i="17"/>
  <c r="G121" i="17"/>
  <c r="A121" i="17" s="1"/>
  <c r="H120" i="17"/>
  <c r="H119" i="17"/>
  <c r="G119" i="17"/>
  <c r="A119" i="17" s="1"/>
  <c r="H118" i="17"/>
  <c r="G118" i="17"/>
  <c r="A118" i="17" s="1"/>
  <c r="H117" i="17"/>
  <c r="H116" i="17"/>
  <c r="H115" i="17"/>
  <c r="H114" i="17"/>
  <c r="G114" i="17"/>
  <c r="A114" i="17" s="1"/>
  <c r="H113" i="17"/>
  <c r="G113" i="17"/>
  <c r="A113" i="17" s="1"/>
  <c r="H112" i="17"/>
  <c r="H111" i="17"/>
  <c r="G111" i="17"/>
  <c r="A111" i="17" s="1"/>
  <c r="H110" i="17"/>
  <c r="G110" i="17"/>
  <c r="A110" i="17" s="1"/>
  <c r="H109" i="17"/>
  <c r="G109" i="17"/>
  <c r="A109" i="17" s="1"/>
  <c r="H108" i="17"/>
  <c r="H107" i="17"/>
  <c r="H106" i="17"/>
  <c r="G106" i="17"/>
  <c r="A106" i="17" s="1"/>
  <c r="H105" i="17"/>
  <c r="G105" i="17"/>
  <c r="A105" i="17" s="1"/>
  <c r="H104" i="17"/>
  <c r="H103" i="17"/>
  <c r="G103" i="17"/>
  <c r="A103" i="17" s="1"/>
  <c r="H102" i="17"/>
  <c r="G102" i="17"/>
  <c r="A102" i="17" s="1"/>
  <c r="H101" i="17"/>
  <c r="H100" i="17"/>
  <c r="H99" i="17"/>
  <c r="G99" i="17"/>
  <c r="A99" i="17" s="1"/>
  <c r="H98" i="17"/>
  <c r="G98" i="17"/>
  <c r="A98" i="17" s="1"/>
  <c r="H97" i="17"/>
  <c r="G97" i="17"/>
  <c r="A97" i="17" s="1"/>
  <c r="H96" i="17"/>
  <c r="H95" i="17"/>
  <c r="G95" i="17"/>
  <c r="A95" i="17" s="1"/>
  <c r="H94" i="17"/>
  <c r="G94" i="17"/>
  <c r="A94" i="17" s="1"/>
  <c r="H93" i="17"/>
  <c r="H92" i="17"/>
  <c r="H91" i="17"/>
  <c r="G91" i="17"/>
  <c r="A91" i="17" s="1"/>
  <c r="H90" i="17"/>
  <c r="G90" i="17"/>
  <c r="A90" i="17" s="1"/>
  <c r="H89" i="17"/>
  <c r="G89" i="17"/>
  <c r="A89" i="17" s="1"/>
  <c r="H88" i="17"/>
  <c r="G88" i="17"/>
  <c r="A88" i="17" s="1"/>
  <c r="H87" i="17"/>
  <c r="G87" i="17"/>
  <c r="A87" i="17" s="1"/>
  <c r="H86" i="17"/>
  <c r="G86" i="17"/>
  <c r="A86" i="17" s="1"/>
  <c r="H85" i="17"/>
  <c r="H84" i="17"/>
  <c r="G84" i="17"/>
  <c r="A84" i="17" s="1"/>
  <c r="H83" i="17"/>
  <c r="H82" i="17"/>
  <c r="G82" i="17"/>
  <c r="A82" i="17" s="1"/>
  <c r="H81" i="17"/>
  <c r="G81" i="17"/>
  <c r="A81" i="17" s="1"/>
  <c r="H80" i="17"/>
  <c r="H79" i="17"/>
  <c r="G79" i="17"/>
  <c r="A79" i="17" s="1"/>
  <c r="H78" i="17"/>
  <c r="G78" i="17"/>
  <c r="A78" i="17" s="1"/>
  <c r="H77" i="17"/>
  <c r="H76" i="17"/>
  <c r="H75" i="17"/>
  <c r="G75" i="17"/>
  <c r="A75" i="17" s="1"/>
  <c r="H74" i="17"/>
  <c r="G74" i="17"/>
  <c r="A74" i="17" s="1"/>
  <c r="H73" i="17"/>
  <c r="G73" i="17"/>
  <c r="A73" i="17" s="1"/>
  <c r="H72" i="17"/>
  <c r="H71" i="17"/>
  <c r="G71" i="17"/>
  <c r="A71" i="17" s="1"/>
  <c r="H70" i="17"/>
  <c r="G70" i="17"/>
  <c r="A70" i="17" s="1"/>
  <c r="H69" i="17"/>
  <c r="G69" i="17"/>
  <c r="A69" i="17" s="1"/>
  <c r="H68" i="17"/>
  <c r="H67" i="17"/>
  <c r="G67" i="17"/>
  <c r="A67" i="17" s="1"/>
  <c r="H66" i="17"/>
  <c r="G66" i="17"/>
  <c r="A66" i="17" s="1"/>
  <c r="H65" i="17"/>
  <c r="G65" i="17"/>
  <c r="A65" i="17" s="1"/>
  <c r="H64" i="17"/>
  <c r="G64" i="17"/>
  <c r="A64" i="17" s="1"/>
  <c r="H63" i="17"/>
  <c r="G63" i="17"/>
  <c r="A63" i="17" s="1"/>
  <c r="H62" i="17"/>
  <c r="G62" i="17"/>
  <c r="A62" i="17" s="1"/>
  <c r="H61" i="17"/>
  <c r="H60" i="17"/>
  <c r="H59" i="17"/>
  <c r="G59" i="17"/>
  <c r="A59" i="17" s="1"/>
  <c r="H58" i="17"/>
  <c r="G58" i="17"/>
  <c r="A58" i="17" s="1"/>
  <c r="H57" i="17"/>
  <c r="G57" i="17"/>
  <c r="A57" i="17" s="1"/>
  <c r="H56" i="17"/>
  <c r="G56" i="17"/>
  <c r="A56" i="17" s="1"/>
  <c r="H55" i="17"/>
  <c r="G55" i="17"/>
  <c r="A55" i="17" s="1"/>
  <c r="H54" i="17"/>
  <c r="G54" i="17"/>
  <c r="A54" i="17" s="1"/>
  <c r="H53" i="17"/>
  <c r="G53" i="17"/>
  <c r="A53" i="17" s="1"/>
  <c r="H52" i="17"/>
  <c r="H51" i="17"/>
  <c r="H50" i="17"/>
  <c r="G50" i="17"/>
  <c r="A50" i="17" s="1"/>
  <c r="H49" i="17"/>
  <c r="G49" i="17"/>
  <c r="A49" i="17" s="1"/>
  <c r="H48" i="17"/>
  <c r="G48" i="17"/>
  <c r="A48" i="17" s="1"/>
  <c r="H47" i="17"/>
  <c r="G47" i="17"/>
  <c r="A47" i="17" s="1"/>
  <c r="H46" i="17"/>
  <c r="G46" i="17"/>
  <c r="A46" i="17" s="1"/>
  <c r="H45" i="17"/>
  <c r="H44" i="17"/>
  <c r="H43" i="17"/>
  <c r="G43" i="17"/>
  <c r="A43" i="17" s="1"/>
  <c r="H42" i="17"/>
  <c r="G42" i="17"/>
  <c r="A42" i="17" s="1"/>
  <c r="H41" i="17"/>
  <c r="G41" i="17"/>
  <c r="A41" i="17" s="1"/>
  <c r="H40" i="17"/>
  <c r="G40" i="17"/>
  <c r="A40" i="17" s="1"/>
  <c r="H39" i="17"/>
  <c r="G39" i="17"/>
  <c r="A39" i="17" s="1"/>
  <c r="H38" i="17"/>
  <c r="G38" i="17"/>
  <c r="A38" i="17" s="1"/>
  <c r="H37" i="17"/>
  <c r="H36" i="17"/>
  <c r="H35" i="17"/>
  <c r="G35" i="17"/>
  <c r="A35" i="17" s="1"/>
  <c r="H34" i="17"/>
  <c r="G34" i="17"/>
  <c r="A34" i="17" s="1"/>
  <c r="H33" i="17"/>
  <c r="G33" i="17"/>
  <c r="A33" i="17" s="1"/>
  <c r="H32" i="17"/>
  <c r="G32" i="17"/>
  <c r="A32" i="17" s="1"/>
  <c r="H31" i="17"/>
  <c r="G31" i="17"/>
  <c r="A31" i="17" s="1"/>
  <c r="H30" i="17"/>
  <c r="G30" i="17"/>
  <c r="A30" i="17" s="1"/>
  <c r="H29" i="17"/>
  <c r="G29" i="17"/>
  <c r="A29" i="17" s="1"/>
  <c r="H28" i="17"/>
  <c r="H27" i="17"/>
  <c r="H26" i="17"/>
  <c r="G26" i="17"/>
  <c r="A26" i="17" s="1"/>
  <c r="H25" i="17"/>
  <c r="G25" i="17"/>
  <c r="A25" i="17" s="1"/>
  <c r="H24" i="17"/>
  <c r="H23" i="17"/>
  <c r="G23" i="17"/>
  <c r="A23" i="17" s="1"/>
  <c r="H22" i="17"/>
  <c r="G22" i="17"/>
  <c r="A22" i="17" s="1"/>
  <c r="H21" i="17"/>
  <c r="G21" i="17"/>
  <c r="A21" i="17" s="1"/>
  <c r="H20" i="17"/>
  <c r="H19" i="17"/>
  <c r="H18" i="17"/>
  <c r="G18" i="17"/>
  <c r="A18" i="17" s="1"/>
  <c r="H17" i="17"/>
  <c r="G17" i="17"/>
  <c r="A17" i="17" s="1"/>
  <c r="H16" i="17"/>
  <c r="H15" i="17"/>
  <c r="G15" i="17"/>
  <c r="A15" i="17" s="1"/>
  <c r="H14" i="17"/>
  <c r="G14" i="17"/>
  <c r="A14" i="17" s="1"/>
  <c r="H13" i="17"/>
  <c r="G13" i="17"/>
  <c r="A13" i="17" s="1"/>
  <c r="H12" i="17"/>
  <c r="H11" i="17"/>
  <c r="G11" i="17"/>
  <c r="A11" i="17" s="1"/>
  <c r="H10" i="17"/>
  <c r="G10" i="17"/>
  <c r="A10" i="17" s="1"/>
  <c r="H9" i="17"/>
  <c r="G9" i="17"/>
  <c r="A9" i="17" s="1"/>
  <c r="H8" i="17"/>
  <c r="G8" i="17"/>
  <c r="A8" i="17" s="1"/>
  <c r="H7" i="17"/>
  <c r="G7" i="17"/>
  <c r="A7" i="17" s="1"/>
  <c r="H6" i="17"/>
  <c r="G6" i="17"/>
  <c r="A6" i="17" s="1"/>
  <c r="H5" i="17"/>
  <c r="H4" i="17"/>
  <c r="I12" i="17" s="1"/>
  <c r="V139" i="15"/>
  <c r="U139" i="15"/>
  <c r="T139" i="15"/>
  <c r="S139" i="15"/>
  <c r="R139" i="15"/>
  <c r="Q139" i="15"/>
  <c r="O139" i="15"/>
  <c r="V138" i="15"/>
  <c r="U138" i="15"/>
  <c r="T138" i="15"/>
  <c r="S138" i="15"/>
  <c r="R138" i="15"/>
  <c r="Q138" i="15"/>
  <c r="O138" i="15"/>
  <c r="V137" i="15"/>
  <c r="U137" i="15"/>
  <c r="T137" i="15"/>
  <c r="S137" i="15"/>
  <c r="R137" i="15"/>
  <c r="Q137" i="15"/>
  <c r="O137" i="15"/>
  <c r="V136" i="15"/>
  <c r="U136" i="15"/>
  <c r="T136" i="15"/>
  <c r="S136" i="15"/>
  <c r="R136" i="15"/>
  <c r="Q136" i="15"/>
  <c r="O136" i="15"/>
  <c r="V135" i="15"/>
  <c r="U135" i="15"/>
  <c r="T135" i="15"/>
  <c r="S135" i="15"/>
  <c r="R135" i="15"/>
  <c r="Q135" i="15"/>
  <c r="O135" i="15"/>
  <c r="V134" i="15"/>
  <c r="U134" i="15"/>
  <c r="T134" i="15"/>
  <c r="S134" i="15"/>
  <c r="R134" i="15"/>
  <c r="Q134" i="15"/>
  <c r="O134" i="15"/>
  <c r="V133" i="15"/>
  <c r="U133" i="15"/>
  <c r="T133" i="15"/>
  <c r="S133" i="15"/>
  <c r="R133" i="15"/>
  <c r="Q133" i="15"/>
  <c r="O133" i="15"/>
  <c r="V132" i="15"/>
  <c r="U132" i="15"/>
  <c r="T132" i="15"/>
  <c r="S132" i="15"/>
  <c r="R132" i="15"/>
  <c r="Q132" i="15"/>
  <c r="O132" i="15"/>
  <c r="V131" i="15"/>
  <c r="U131" i="15"/>
  <c r="T131" i="15"/>
  <c r="S131" i="15"/>
  <c r="R131" i="15"/>
  <c r="Q131" i="15"/>
  <c r="O131" i="15"/>
  <c r="V130" i="15"/>
  <c r="U130" i="15"/>
  <c r="T130" i="15"/>
  <c r="S130" i="15"/>
  <c r="R130" i="15"/>
  <c r="Q130" i="15"/>
  <c r="O130" i="15"/>
  <c r="V129" i="15"/>
  <c r="U129" i="15"/>
  <c r="T129" i="15"/>
  <c r="S129" i="15"/>
  <c r="R129" i="15"/>
  <c r="Q129" i="15"/>
  <c r="O129" i="15"/>
  <c r="V128" i="15"/>
  <c r="U128" i="15"/>
  <c r="T128" i="15"/>
  <c r="S128" i="15"/>
  <c r="R128" i="15"/>
  <c r="Q128" i="15"/>
  <c r="O128" i="15"/>
  <c r="V127" i="15"/>
  <c r="U127" i="15"/>
  <c r="T127" i="15"/>
  <c r="S127" i="15"/>
  <c r="R127" i="15"/>
  <c r="Q127" i="15"/>
  <c r="O127" i="15"/>
  <c r="V126" i="15"/>
  <c r="U126" i="15"/>
  <c r="T126" i="15"/>
  <c r="S126" i="15"/>
  <c r="R126" i="15"/>
  <c r="Q126" i="15"/>
  <c r="O126" i="15"/>
  <c r="V125" i="15"/>
  <c r="U125" i="15"/>
  <c r="T125" i="15"/>
  <c r="S125" i="15"/>
  <c r="R125" i="15"/>
  <c r="Q125" i="15"/>
  <c r="O125" i="15"/>
  <c r="V124" i="15"/>
  <c r="U124" i="15"/>
  <c r="T124" i="15"/>
  <c r="S124" i="15"/>
  <c r="R124" i="15"/>
  <c r="Q124" i="15"/>
  <c r="O124" i="15"/>
  <c r="V123" i="15"/>
  <c r="U123" i="15"/>
  <c r="T123" i="15"/>
  <c r="S123" i="15"/>
  <c r="R123" i="15"/>
  <c r="Q123" i="15"/>
  <c r="O123" i="15"/>
  <c r="V122" i="15"/>
  <c r="U122" i="15"/>
  <c r="T122" i="15"/>
  <c r="S122" i="15"/>
  <c r="R122" i="15"/>
  <c r="Q122" i="15"/>
  <c r="O122" i="15"/>
  <c r="V121" i="15"/>
  <c r="U121" i="15"/>
  <c r="T121" i="15"/>
  <c r="S121" i="15"/>
  <c r="R121" i="15"/>
  <c r="Q121" i="15"/>
  <c r="O121" i="15"/>
  <c r="V120" i="15"/>
  <c r="U120" i="15"/>
  <c r="T120" i="15"/>
  <c r="S120" i="15"/>
  <c r="R120" i="15"/>
  <c r="Q120" i="15"/>
  <c r="O120" i="15"/>
  <c r="V119" i="15"/>
  <c r="U119" i="15"/>
  <c r="T119" i="15"/>
  <c r="S119" i="15"/>
  <c r="R119" i="15"/>
  <c r="Q119" i="15"/>
  <c r="O119" i="15"/>
  <c r="V118" i="15"/>
  <c r="U118" i="15"/>
  <c r="T118" i="15"/>
  <c r="S118" i="15"/>
  <c r="R118" i="15"/>
  <c r="Q118" i="15"/>
  <c r="O118" i="15"/>
  <c r="V117" i="15"/>
  <c r="U117" i="15"/>
  <c r="T117" i="15"/>
  <c r="S117" i="15"/>
  <c r="R117" i="15"/>
  <c r="Q117" i="15"/>
  <c r="O117" i="15"/>
  <c r="V116" i="15"/>
  <c r="U116" i="15"/>
  <c r="T116" i="15"/>
  <c r="S116" i="15"/>
  <c r="R116" i="15"/>
  <c r="Q116" i="15"/>
  <c r="O116" i="15"/>
  <c r="V115" i="15"/>
  <c r="U115" i="15"/>
  <c r="T115" i="15"/>
  <c r="S115" i="15"/>
  <c r="R115" i="15"/>
  <c r="Q115" i="15"/>
  <c r="O115" i="15"/>
  <c r="V114" i="15"/>
  <c r="U114" i="15"/>
  <c r="T114" i="15"/>
  <c r="S114" i="15"/>
  <c r="R114" i="15"/>
  <c r="Q114" i="15"/>
  <c r="O114" i="15"/>
  <c r="V113" i="15"/>
  <c r="U113" i="15"/>
  <c r="T113" i="15"/>
  <c r="S113" i="15"/>
  <c r="R113" i="15"/>
  <c r="Q113" i="15"/>
  <c r="O113" i="15"/>
  <c r="V112" i="15"/>
  <c r="U112" i="15"/>
  <c r="T112" i="15"/>
  <c r="S112" i="15"/>
  <c r="R112" i="15"/>
  <c r="Q112" i="15"/>
  <c r="O112" i="15"/>
  <c r="V111" i="15"/>
  <c r="U111" i="15"/>
  <c r="T111" i="15"/>
  <c r="S111" i="15"/>
  <c r="R111" i="15"/>
  <c r="Q111" i="15"/>
  <c r="O111" i="15"/>
  <c r="V110" i="15"/>
  <c r="U110" i="15"/>
  <c r="T110" i="15"/>
  <c r="S110" i="15"/>
  <c r="R110" i="15"/>
  <c r="Q110" i="15"/>
  <c r="O110" i="15"/>
  <c r="V109" i="15"/>
  <c r="U109" i="15"/>
  <c r="T109" i="15"/>
  <c r="S109" i="15"/>
  <c r="R109" i="15"/>
  <c r="Q109" i="15"/>
  <c r="O109" i="15"/>
  <c r="V108" i="15"/>
  <c r="U108" i="15"/>
  <c r="T108" i="15"/>
  <c r="S108" i="15"/>
  <c r="R108" i="15"/>
  <c r="Q108" i="15"/>
  <c r="O108" i="15"/>
  <c r="V107" i="15"/>
  <c r="U107" i="15"/>
  <c r="T107" i="15"/>
  <c r="S107" i="15"/>
  <c r="R107" i="15"/>
  <c r="Q107" i="15"/>
  <c r="O107" i="15"/>
  <c r="V106" i="15"/>
  <c r="U106" i="15"/>
  <c r="T106" i="15"/>
  <c r="S106" i="15"/>
  <c r="R106" i="15"/>
  <c r="Q106" i="15"/>
  <c r="O106" i="15"/>
  <c r="V105" i="15"/>
  <c r="U105" i="15"/>
  <c r="T105" i="15"/>
  <c r="S105" i="15"/>
  <c r="R105" i="15"/>
  <c r="Q105" i="15"/>
  <c r="O105" i="15"/>
  <c r="V104" i="15"/>
  <c r="U104" i="15"/>
  <c r="T104" i="15"/>
  <c r="S104" i="15"/>
  <c r="R104" i="15"/>
  <c r="Q104" i="15"/>
  <c r="O104" i="15"/>
  <c r="V103" i="15"/>
  <c r="U103" i="15"/>
  <c r="T103" i="15"/>
  <c r="S103" i="15"/>
  <c r="R103" i="15"/>
  <c r="Q103" i="15"/>
  <c r="O103" i="15"/>
  <c r="V102" i="15"/>
  <c r="U102" i="15"/>
  <c r="T102" i="15"/>
  <c r="S102" i="15"/>
  <c r="R102" i="15"/>
  <c r="Q102" i="15"/>
  <c r="O102" i="15"/>
  <c r="V101" i="15"/>
  <c r="U101" i="15"/>
  <c r="T101" i="15"/>
  <c r="S101" i="15"/>
  <c r="R101" i="15"/>
  <c r="Q101" i="15"/>
  <c r="O101" i="15"/>
  <c r="V100" i="15"/>
  <c r="U100" i="15"/>
  <c r="T100" i="15"/>
  <c r="S100" i="15"/>
  <c r="R100" i="15"/>
  <c r="Q100" i="15"/>
  <c r="O100" i="15"/>
  <c r="V99" i="15"/>
  <c r="U99" i="15"/>
  <c r="T99" i="15"/>
  <c r="S99" i="15"/>
  <c r="R99" i="15"/>
  <c r="Q99" i="15"/>
  <c r="O99" i="15"/>
  <c r="V98" i="15"/>
  <c r="U98" i="15"/>
  <c r="T98" i="15"/>
  <c r="S98" i="15"/>
  <c r="R98" i="15"/>
  <c r="Q98" i="15"/>
  <c r="O98" i="15"/>
  <c r="V97" i="15"/>
  <c r="U97" i="15"/>
  <c r="T97" i="15"/>
  <c r="S97" i="15"/>
  <c r="R97" i="15"/>
  <c r="Q97" i="15"/>
  <c r="O97" i="15"/>
  <c r="V96" i="15"/>
  <c r="U96" i="15"/>
  <c r="T96" i="15"/>
  <c r="S96" i="15"/>
  <c r="R96" i="15"/>
  <c r="Q96" i="15"/>
  <c r="O96" i="15"/>
  <c r="V95" i="15"/>
  <c r="U95" i="15"/>
  <c r="T95" i="15"/>
  <c r="S95" i="15"/>
  <c r="R95" i="15"/>
  <c r="Q95" i="15"/>
  <c r="O95" i="15"/>
  <c r="V94" i="15"/>
  <c r="U94" i="15"/>
  <c r="T94" i="15"/>
  <c r="S94" i="15"/>
  <c r="R94" i="15"/>
  <c r="Q94" i="15"/>
  <c r="O94" i="15"/>
  <c r="V93" i="15"/>
  <c r="U93" i="15"/>
  <c r="T93" i="15"/>
  <c r="S93" i="15"/>
  <c r="R93" i="15"/>
  <c r="Q93" i="15"/>
  <c r="O93" i="15"/>
  <c r="N93" i="15"/>
  <c r="V92" i="15"/>
  <c r="U92" i="15"/>
  <c r="T92" i="15"/>
  <c r="S92" i="15"/>
  <c r="R92" i="15"/>
  <c r="Q92" i="15"/>
  <c r="O92" i="15"/>
  <c r="V91" i="15"/>
  <c r="U91" i="15"/>
  <c r="T91" i="15"/>
  <c r="S91" i="15"/>
  <c r="R91" i="15"/>
  <c r="Q91" i="15"/>
  <c r="O91" i="15"/>
  <c r="V90" i="15"/>
  <c r="U90" i="15"/>
  <c r="T90" i="15"/>
  <c r="S90" i="15"/>
  <c r="R90" i="15"/>
  <c r="Q90" i="15"/>
  <c r="O90" i="15"/>
  <c r="V89" i="15"/>
  <c r="U89" i="15"/>
  <c r="T89" i="15"/>
  <c r="S89" i="15"/>
  <c r="R89" i="15"/>
  <c r="Q89" i="15"/>
  <c r="O89" i="15"/>
  <c r="V88" i="15"/>
  <c r="U88" i="15"/>
  <c r="T88" i="15"/>
  <c r="S88" i="15"/>
  <c r="R88" i="15"/>
  <c r="Q88" i="15"/>
  <c r="O88" i="15"/>
  <c r="V87" i="15"/>
  <c r="U87" i="15"/>
  <c r="T87" i="15"/>
  <c r="S87" i="15"/>
  <c r="R87" i="15"/>
  <c r="Q87" i="15"/>
  <c r="O87" i="15"/>
  <c r="V86" i="15"/>
  <c r="U86" i="15"/>
  <c r="T86" i="15"/>
  <c r="S86" i="15"/>
  <c r="R86" i="15"/>
  <c r="Q86" i="15"/>
  <c r="O86" i="15"/>
  <c r="V85" i="15"/>
  <c r="U85" i="15"/>
  <c r="T85" i="15"/>
  <c r="S85" i="15"/>
  <c r="R85" i="15"/>
  <c r="Q85" i="15"/>
  <c r="O85" i="15"/>
  <c r="V84" i="15"/>
  <c r="U84" i="15"/>
  <c r="T84" i="15"/>
  <c r="S84" i="15"/>
  <c r="R84" i="15"/>
  <c r="Q84" i="15"/>
  <c r="O84" i="15"/>
  <c r="V83" i="15"/>
  <c r="U83" i="15"/>
  <c r="T83" i="15"/>
  <c r="S83" i="15"/>
  <c r="R83" i="15"/>
  <c r="Q83" i="15"/>
  <c r="O83" i="15"/>
  <c r="V82" i="15"/>
  <c r="U82" i="15"/>
  <c r="T82" i="15"/>
  <c r="S82" i="15"/>
  <c r="R82" i="15"/>
  <c r="Q82" i="15"/>
  <c r="O82" i="15"/>
  <c r="V81" i="15"/>
  <c r="U81" i="15"/>
  <c r="T81" i="15"/>
  <c r="S81" i="15"/>
  <c r="R81" i="15"/>
  <c r="Q81" i="15"/>
  <c r="O81" i="15"/>
  <c r="V80" i="15"/>
  <c r="U80" i="15"/>
  <c r="T80" i="15"/>
  <c r="S80" i="15"/>
  <c r="R80" i="15"/>
  <c r="Q80" i="15"/>
  <c r="O80" i="15"/>
  <c r="V79" i="15"/>
  <c r="U79" i="15"/>
  <c r="T79" i="15"/>
  <c r="S79" i="15"/>
  <c r="R79" i="15"/>
  <c r="Q79" i="15"/>
  <c r="O79" i="15"/>
  <c r="N79" i="15"/>
  <c r="V78" i="15"/>
  <c r="U78" i="15"/>
  <c r="T78" i="15"/>
  <c r="S78" i="15"/>
  <c r="R78" i="15"/>
  <c r="Q78" i="15"/>
  <c r="O78" i="15"/>
  <c r="V77" i="15"/>
  <c r="U77" i="15"/>
  <c r="T77" i="15"/>
  <c r="S77" i="15"/>
  <c r="R77" i="15"/>
  <c r="Q77" i="15"/>
  <c r="O77" i="15"/>
  <c r="V76" i="15"/>
  <c r="U76" i="15"/>
  <c r="T76" i="15"/>
  <c r="S76" i="15"/>
  <c r="R76" i="15"/>
  <c r="Q76" i="15"/>
  <c r="O76" i="15"/>
  <c r="V75" i="15"/>
  <c r="U75" i="15"/>
  <c r="T75" i="15"/>
  <c r="S75" i="15"/>
  <c r="R75" i="15"/>
  <c r="Q75" i="15"/>
  <c r="O75" i="15"/>
  <c r="N75" i="15"/>
  <c r="V74" i="15"/>
  <c r="U74" i="15"/>
  <c r="T74" i="15"/>
  <c r="S74" i="15"/>
  <c r="R74" i="15"/>
  <c r="Q74" i="15"/>
  <c r="O74" i="15"/>
  <c r="V73" i="15"/>
  <c r="U73" i="15"/>
  <c r="T73" i="15"/>
  <c r="S73" i="15"/>
  <c r="R73" i="15"/>
  <c r="Q73" i="15"/>
  <c r="O73" i="15"/>
  <c r="V72" i="15"/>
  <c r="U72" i="15"/>
  <c r="T72" i="15"/>
  <c r="S72" i="15"/>
  <c r="R72" i="15"/>
  <c r="Q72" i="15"/>
  <c r="O72" i="15"/>
  <c r="V71" i="15"/>
  <c r="U71" i="15"/>
  <c r="T71" i="15"/>
  <c r="S71" i="15"/>
  <c r="R71" i="15"/>
  <c r="Q71" i="15"/>
  <c r="O71" i="15"/>
  <c r="N71" i="15"/>
  <c r="V70" i="15"/>
  <c r="U70" i="15"/>
  <c r="T70" i="15"/>
  <c r="S70" i="15"/>
  <c r="R70" i="15"/>
  <c r="Q70" i="15"/>
  <c r="O70" i="15"/>
  <c r="V69" i="15"/>
  <c r="U69" i="15"/>
  <c r="T69" i="15"/>
  <c r="S69" i="15"/>
  <c r="R69" i="15"/>
  <c r="Q69" i="15"/>
  <c r="O69" i="15"/>
  <c r="V68" i="15"/>
  <c r="U68" i="15"/>
  <c r="T68" i="15"/>
  <c r="S68" i="15"/>
  <c r="R68" i="15"/>
  <c r="Q68" i="15"/>
  <c r="O68" i="15"/>
  <c r="V67" i="15"/>
  <c r="U67" i="15"/>
  <c r="T67" i="15"/>
  <c r="S67" i="15"/>
  <c r="R67" i="15"/>
  <c r="Q67" i="15"/>
  <c r="O67" i="15"/>
  <c r="V66" i="15"/>
  <c r="U66" i="15"/>
  <c r="T66" i="15"/>
  <c r="S66" i="15"/>
  <c r="R66" i="15"/>
  <c r="Q66" i="15"/>
  <c r="O66" i="15"/>
  <c r="V65" i="15"/>
  <c r="U65" i="15"/>
  <c r="T65" i="15"/>
  <c r="S65" i="15"/>
  <c r="R65" i="15"/>
  <c r="Q65" i="15"/>
  <c r="O65" i="15"/>
  <c r="V64" i="15"/>
  <c r="U64" i="15"/>
  <c r="T64" i="15"/>
  <c r="S64" i="15"/>
  <c r="R64" i="15"/>
  <c r="Q64" i="15"/>
  <c r="O64" i="15"/>
  <c r="V63" i="15"/>
  <c r="U63" i="15"/>
  <c r="T63" i="15"/>
  <c r="S63" i="15"/>
  <c r="R63" i="15"/>
  <c r="Q63" i="15"/>
  <c r="O63" i="15"/>
  <c r="N63" i="15"/>
  <c r="V62" i="15"/>
  <c r="U62" i="15"/>
  <c r="T62" i="15"/>
  <c r="S62" i="15"/>
  <c r="R62" i="15"/>
  <c r="Q62" i="15"/>
  <c r="O62" i="15"/>
  <c r="V61" i="15"/>
  <c r="U61" i="15"/>
  <c r="T61" i="15"/>
  <c r="S61" i="15"/>
  <c r="R61" i="15"/>
  <c r="Q61" i="15"/>
  <c r="O61" i="15"/>
  <c r="V60" i="15"/>
  <c r="U60" i="15"/>
  <c r="T60" i="15"/>
  <c r="S60" i="15"/>
  <c r="R60" i="15"/>
  <c r="Q60" i="15"/>
  <c r="O60" i="15"/>
  <c r="V59" i="15"/>
  <c r="U59" i="15"/>
  <c r="T59" i="15"/>
  <c r="S59" i="15"/>
  <c r="R59" i="15"/>
  <c r="Q59" i="15"/>
  <c r="O59" i="15"/>
  <c r="V58" i="15"/>
  <c r="U58" i="15"/>
  <c r="T58" i="15"/>
  <c r="S58" i="15"/>
  <c r="R58" i="15"/>
  <c r="Q58" i="15"/>
  <c r="O58" i="15"/>
  <c r="V57" i="15"/>
  <c r="U57" i="15"/>
  <c r="T57" i="15"/>
  <c r="S57" i="15"/>
  <c r="R57" i="15"/>
  <c r="Q57" i="15"/>
  <c r="O57" i="15"/>
  <c r="V56" i="15"/>
  <c r="U56" i="15"/>
  <c r="T56" i="15"/>
  <c r="S56" i="15"/>
  <c r="R56" i="15"/>
  <c r="Q56" i="15"/>
  <c r="O56" i="15"/>
  <c r="V55" i="15"/>
  <c r="U55" i="15"/>
  <c r="T55" i="15"/>
  <c r="S55" i="15"/>
  <c r="R55" i="15"/>
  <c r="Q55" i="15"/>
  <c r="O55" i="15"/>
  <c r="V54" i="15"/>
  <c r="U54" i="15"/>
  <c r="T54" i="15"/>
  <c r="S54" i="15"/>
  <c r="R54" i="15"/>
  <c r="Q54" i="15"/>
  <c r="O54" i="15"/>
  <c r="N54" i="15"/>
  <c r="V53" i="15"/>
  <c r="U53" i="15"/>
  <c r="T53" i="15"/>
  <c r="S53" i="15"/>
  <c r="R53" i="15"/>
  <c r="Q53" i="15"/>
  <c r="O53" i="15"/>
  <c r="V52" i="15"/>
  <c r="U52" i="15"/>
  <c r="T52" i="15"/>
  <c r="S52" i="15"/>
  <c r="R52" i="15"/>
  <c r="Q52" i="15"/>
  <c r="O52" i="15"/>
  <c r="V51" i="15"/>
  <c r="U51" i="15"/>
  <c r="T51" i="15"/>
  <c r="S51" i="15"/>
  <c r="R51" i="15"/>
  <c r="Q51" i="15"/>
  <c r="O51" i="15"/>
  <c r="N51" i="15"/>
  <c r="V50" i="15"/>
  <c r="U50" i="15"/>
  <c r="T50" i="15"/>
  <c r="S50" i="15"/>
  <c r="R50" i="15"/>
  <c r="Q50" i="15"/>
  <c r="O50" i="15"/>
  <c r="V49" i="15"/>
  <c r="U49" i="15"/>
  <c r="T49" i="15"/>
  <c r="S49" i="15"/>
  <c r="R49" i="15"/>
  <c r="Q49" i="15"/>
  <c r="O49" i="15"/>
  <c r="V48" i="15"/>
  <c r="U48" i="15"/>
  <c r="T48" i="15"/>
  <c r="S48" i="15"/>
  <c r="R48" i="15"/>
  <c r="Q48" i="15"/>
  <c r="O48" i="15"/>
  <c r="N48" i="15"/>
  <c r="V47" i="15"/>
  <c r="U47" i="15"/>
  <c r="T47" i="15"/>
  <c r="S47" i="15"/>
  <c r="R47" i="15"/>
  <c r="Q47" i="15"/>
  <c r="O47" i="15"/>
  <c r="N47" i="15"/>
  <c r="V46" i="15"/>
  <c r="U46" i="15"/>
  <c r="T46" i="15"/>
  <c r="S46" i="15"/>
  <c r="R46" i="15"/>
  <c r="Q46" i="15"/>
  <c r="O46" i="15"/>
  <c r="N46" i="15"/>
  <c r="V45" i="15"/>
  <c r="U45" i="15"/>
  <c r="T45" i="15"/>
  <c r="S45" i="15"/>
  <c r="R45" i="15"/>
  <c r="Q45" i="15"/>
  <c r="O45" i="15"/>
  <c r="V44" i="15"/>
  <c r="U44" i="15"/>
  <c r="T44" i="15"/>
  <c r="S44" i="15"/>
  <c r="R44" i="15"/>
  <c r="Q44" i="15"/>
  <c r="O44" i="15"/>
  <c r="V43" i="15"/>
  <c r="U43" i="15"/>
  <c r="T43" i="15"/>
  <c r="S43" i="15"/>
  <c r="R43" i="15"/>
  <c r="Q43" i="15"/>
  <c r="O43" i="15"/>
  <c r="N43" i="15"/>
  <c r="V42" i="15"/>
  <c r="U42" i="15"/>
  <c r="T42" i="15"/>
  <c r="S42" i="15"/>
  <c r="R42" i="15"/>
  <c r="Q42" i="15"/>
  <c r="O42" i="15"/>
  <c r="V41" i="15"/>
  <c r="U41" i="15"/>
  <c r="T41" i="15"/>
  <c r="S41" i="15"/>
  <c r="R41" i="15"/>
  <c r="Q41" i="15"/>
  <c r="W41" i="15" s="1"/>
  <c r="O41" i="15"/>
  <c r="V40" i="15"/>
  <c r="U40" i="15"/>
  <c r="T40" i="15"/>
  <c r="S40" i="15"/>
  <c r="R40" i="15"/>
  <c r="Q40" i="15"/>
  <c r="O40" i="15"/>
  <c r="N40" i="15"/>
  <c r="V39" i="15"/>
  <c r="U39" i="15"/>
  <c r="T39" i="15"/>
  <c r="S39" i="15"/>
  <c r="R39" i="15"/>
  <c r="Q39" i="15"/>
  <c r="O39" i="15"/>
  <c r="N39" i="15"/>
  <c r="V38" i="15"/>
  <c r="U38" i="15"/>
  <c r="T38" i="15"/>
  <c r="S38" i="15"/>
  <c r="R38" i="15"/>
  <c r="Q38" i="15"/>
  <c r="O38" i="15"/>
  <c r="V37" i="15"/>
  <c r="U37" i="15"/>
  <c r="T37" i="15"/>
  <c r="S37" i="15"/>
  <c r="R37" i="15"/>
  <c r="Q37" i="15"/>
  <c r="O37" i="15"/>
  <c r="V36" i="15"/>
  <c r="U36" i="15"/>
  <c r="T36" i="15"/>
  <c r="S36" i="15"/>
  <c r="R36" i="15"/>
  <c r="Q36" i="15"/>
  <c r="O36" i="15"/>
  <c r="V35" i="15"/>
  <c r="U35" i="15"/>
  <c r="T35" i="15"/>
  <c r="S35" i="15"/>
  <c r="R35" i="15"/>
  <c r="Q35" i="15"/>
  <c r="O35" i="15"/>
  <c r="N35" i="15"/>
  <c r="V34" i="15"/>
  <c r="U34" i="15"/>
  <c r="T34" i="15"/>
  <c r="S34" i="15"/>
  <c r="R34" i="15"/>
  <c r="Q34" i="15"/>
  <c r="O34" i="15"/>
  <c r="V33" i="15"/>
  <c r="U33" i="15"/>
  <c r="T33" i="15"/>
  <c r="S33" i="15"/>
  <c r="R33" i="15"/>
  <c r="Q33" i="15"/>
  <c r="O33" i="15"/>
  <c r="N33" i="15"/>
  <c r="V32" i="15"/>
  <c r="U32" i="15"/>
  <c r="T32" i="15"/>
  <c r="S32" i="15"/>
  <c r="R32" i="15"/>
  <c r="Q32" i="15"/>
  <c r="O32" i="15"/>
  <c r="N32" i="15"/>
  <c r="V31" i="15"/>
  <c r="U31" i="15"/>
  <c r="T31" i="15"/>
  <c r="S31" i="15"/>
  <c r="R31" i="15"/>
  <c r="Q31" i="15"/>
  <c r="O31" i="15"/>
  <c r="N31" i="15"/>
  <c r="V30" i="15"/>
  <c r="U30" i="15"/>
  <c r="T30" i="15"/>
  <c r="S30" i="15"/>
  <c r="R30" i="15"/>
  <c r="Q30" i="15"/>
  <c r="O30" i="15"/>
  <c r="N30" i="15"/>
  <c r="V29" i="15"/>
  <c r="U29" i="15"/>
  <c r="T29" i="15"/>
  <c r="S29" i="15"/>
  <c r="R29" i="15"/>
  <c r="Q29" i="15"/>
  <c r="O29" i="15"/>
  <c r="V28" i="15"/>
  <c r="U28" i="15"/>
  <c r="T28" i="15"/>
  <c r="S28" i="15"/>
  <c r="R28" i="15"/>
  <c r="Q28" i="15"/>
  <c r="O28" i="15"/>
  <c r="V27" i="15"/>
  <c r="U27" i="15"/>
  <c r="T27" i="15"/>
  <c r="S27" i="15"/>
  <c r="R27" i="15"/>
  <c r="Q27" i="15"/>
  <c r="O27" i="15"/>
  <c r="N27" i="15"/>
  <c r="V26" i="15"/>
  <c r="U26" i="15"/>
  <c r="T26" i="15"/>
  <c r="S26" i="15"/>
  <c r="R26" i="15"/>
  <c r="Q26" i="15"/>
  <c r="O26" i="15"/>
  <c r="V25" i="15"/>
  <c r="U25" i="15"/>
  <c r="T25" i="15"/>
  <c r="S25" i="15"/>
  <c r="R25" i="15"/>
  <c r="Q25" i="15"/>
  <c r="O25" i="15"/>
  <c r="V24" i="15"/>
  <c r="U24" i="15"/>
  <c r="T24" i="15"/>
  <c r="S24" i="15"/>
  <c r="R24" i="15"/>
  <c r="Q24" i="15"/>
  <c r="O24" i="15"/>
  <c r="N24" i="15"/>
  <c r="V23" i="15"/>
  <c r="U23" i="15"/>
  <c r="T23" i="15"/>
  <c r="S23" i="15"/>
  <c r="R23" i="15"/>
  <c r="Q23" i="15"/>
  <c r="O23" i="15"/>
  <c r="V22" i="15"/>
  <c r="U22" i="15"/>
  <c r="T22" i="15"/>
  <c r="S22" i="15"/>
  <c r="R22" i="15"/>
  <c r="Q22" i="15"/>
  <c r="O22" i="15"/>
  <c r="N22" i="15"/>
  <c r="V21" i="15"/>
  <c r="U21" i="15"/>
  <c r="T21" i="15"/>
  <c r="S21" i="15"/>
  <c r="R21" i="15"/>
  <c r="Q21" i="15"/>
  <c r="O21" i="15"/>
  <c r="V20" i="15"/>
  <c r="U20" i="15"/>
  <c r="T20" i="15"/>
  <c r="S20" i="15"/>
  <c r="R20" i="15"/>
  <c r="Q20" i="15"/>
  <c r="O20" i="15"/>
  <c r="V19" i="15"/>
  <c r="U19" i="15"/>
  <c r="T19" i="15"/>
  <c r="S19" i="15"/>
  <c r="R19" i="15"/>
  <c r="Q19" i="15"/>
  <c r="O19" i="15"/>
  <c r="N19" i="15"/>
  <c r="V18" i="15"/>
  <c r="U18" i="15"/>
  <c r="T18" i="15"/>
  <c r="S18" i="15"/>
  <c r="R18" i="15"/>
  <c r="Q18" i="15"/>
  <c r="O18" i="15"/>
  <c r="V17" i="15"/>
  <c r="U17" i="15"/>
  <c r="T17" i="15"/>
  <c r="S17" i="15"/>
  <c r="R17" i="15"/>
  <c r="Q17" i="15"/>
  <c r="O17" i="15"/>
  <c r="N17" i="15"/>
  <c r="V16" i="15"/>
  <c r="U16" i="15"/>
  <c r="T16" i="15"/>
  <c r="S16" i="15"/>
  <c r="R16" i="15"/>
  <c r="Q16" i="15"/>
  <c r="O16" i="15"/>
  <c r="N16" i="15"/>
  <c r="V15" i="15"/>
  <c r="U15" i="15"/>
  <c r="T15" i="15"/>
  <c r="S15" i="15"/>
  <c r="R15" i="15"/>
  <c r="Q15" i="15"/>
  <c r="O15" i="15"/>
  <c r="N15" i="15"/>
  <c r="V14" i="15"/>
  <c r="U14" i="15"/>
  <c r="T14" i="15"/>
  <c r="S14" i="15"/>
  <c r="R14" i="15"/>
  <c r="Q14" i="15"/>
  <c r="O14" i="15"/>
  <c r="V13" i="15"/>
  <c r="U13" i="15"/>
  <c r="T13" i="15"/>
  <c r="S13" i="15"/>
  <c r="R13" i="15"/>
  <c r="Q13" i="15"/>
  <c r="O13" i="15"/>
  <c r="V12" i="15"/>
  <c r="U12" i="15"/>
  <c r="T12" i="15"/>
  <c r="S12" i="15"/>
  <c r="R12" i="15"/>
  <c r="Q12" i="15"/>
  <c r="O12" i="15"/>
  <c r="V11" i="15"/>
  <c r="U11" i="15"/>
  <c r="T11" i="15"/>
  <c r="S11" i="15"/>
  <c r="R11" i="15"/>
  <c r="Q11" i="15"/>
  <c r="O11" i="15"/>
  <c r="V10" i="15"/>
  <c r="U10" i="15"/>
  <c r="T10" i="15"/>
  <c r="S10" i="15"/>
  <c r="R10" i="15"/>
  <c r="Q10" i="15"/>
  <c r="O10" i="15"/>
  <c r="V9" i="15"/>
  <c r="U9" i="15"/>
  <c r="T9" i="15"/>
  <c r="S9" i="15"/>
  <c r="R9" i="15"/>
  <c r="Q9" i="15"/>
  <c r="O9" i="15"/>
  <c r="V8" i="15"/>
  <c r="U8" i="15"/>
  <c r="T8" i="15"/>
  <c r="S8" i="15"/>
  <c r="R8" i="15"/>
  <c r="Q8" i="15"/>
  <c r="O8" i="15"/>
  <c r="N8" i="15"/>
  <c r="V7" i="15"/>
  <c r="U7" i="15"/>
  <c r="T7" i="15"/>
  <c r="S7" i="15"/>
  <c r="R7" i="15"/>
  <c r="Q7" i="15"/>
  <c r="O7" i="15"/>
  <c r="V6" i="15"/>
  <c r="U6" i="15"/>
  <c r="T6" i="15"/>
  <c r="S6" i="15"/>
  <c r="R6" i="15"/>
  <c r="Q6" i="15"/>
  <c r="O6" i="15"/>
  <c r="V5" i="15"/>
  <c r="U5" i="15"/>
  <c r="T5" i="15"/>
  <c r="S5" i="15"/>
  <c r="R5" i="15"/>
  <c r="Q5" i="15"/>
  <c r="O5" i="15"/>
  <c r="V4" i="15"/>
  <c r="U4" i="15"/>
  <c r="T4" i="15"/>
  <c r="S4" i="15"/>
  <c r="R4" i="15"/>
  <c r="Q4" i="15"/>
  <c r="O4" i="15"/>
  <c r="G149" i="14"/>
  <c r="G148" i="14"/>
  <c r="G147" i="14"/>
  <c r="G146" i="14"/>
  <c r="G145" i="14"/>
  <c r="F145" i="14"/>
  <c r="A145" i="14" s="1"/>
  <c r="G144" i="14"/>
  <c r="F144" i="14"/>
  <c r="A144" i="14" s="1"/>
  <c r="G143" i="14"/>
  <c r="F143" i="14"/>
  <c r="A143" i="14" s="1"/>
  <c r="G142" i="14"/>
  <c r="G141" i="14"/>
  <c r="G140" i="14"/>
  <c r="G139" i="14"/>
  <c r="G138" i="14"/>
  <c r="G137" i="14"/>
  <c r="G136" i="14"/>
  <c r="F136" i="14"/>
  <c r="A136" i="14" s="1"/>
  <c r="G135" i="14"/>
  <c r="F135" i="14"/>
  <c r="A135" i="14" s="1"/>
  <c r="G134" i="14"/>
  <c r="G133" i="14"/>
  <c r="G132" i="14"/>
  <c r="G131" i="14"/>
  <c r="G130" i="14"/>
  <c r="G129" i="14"/>
  <c r="G128" i="14"/>
  <c r="F128" i="14"/>
  <c r="A128" i="14" s="1"/>
  <c r="G127" i="14"/>
  <c r="F127" i="14"/>
  <c r="A127" i="14" s="1"/>
  <c r="G126" i="14"/>
  <c r="G125" i="14"/>
  <c r="G124" i="14"/>
  <c r="G123" i="14"/>
  <c r="G122" i="14"/>
  <c r="G121" i="14"/>
  <c r="F121" i="14"/>
  <c r="A121" i="14" s="1"/>
  <c r="G120" i="14"/>
  <c r="F120" i="14"/>
  <c r="A120" i="14" s="1"/>
  <c r="G119" i="14"/>
  <c r="F119" i="14"/>
  <c r="A119" i="14" s="1"/>
  <c r="G118" i="14"/>
  <c r="G117" i="14"/>
  <c r="G116" i="14"/>
  <c r="G115" i="14"/>
  <c r="G114" i="14"/>
  <c r="G113" i="14"/>
  <c r="G112" i="14"/>
  <c r="F112" i="14"/>
  <c r="A112" i="14" s="1"/>
  <c r="G111" i="14"/>
  <c r="F111" i="14"/>
  <c r="A111" i="14" s="1"/>
  <c r="G110" i="14"/>
  <c r="G109" i="14"/>
  <c r="G108" i="14"/>
  <c r="G107" i="14"/>
  <c r="G106" i="14"/>
  <c r="G105" i="14"/>
  <c r="F105" i="14"/>
  <c r="A105" i="14" s="1"/>
  <c r="G104" i="14"/>
  <c r="F104" i="14"/>
  <c r="A104" i="14" s="1"/>
  <c r="G103" i="14"/>
  <c r="F103" i="14"/>
  <c r="A103" i="14" s="1"/>
  <c r="G102" i="14"/>
  <c r="G101" i="14"/>
  <c r="G100" i="14"/>
  <c r="G99" i="14"/>
  <c r="F99" i="14"/>
  <c r="A99" i="14" s="1"/>
  <c r="G98" i="14"/>
  <c r="G97" i="14"/>
  <c r="F97" i="14"/>
  <c r="A97" i="14" s="1"/>
  <c r="G96" i="14"/>
  <c r="F96" i="14"/>
  <c r="A96" i="14" s="1"/>
  <c r="G95" i="14"/>
  <c r="F95" i="14"/>
  <c r="A95" i="14" s="1"/>
  <c r="G94" i="14"/>
  <c r="G93" i="14"/>
  <c r="G92" i="14"/>
  <c r="G91" i="14"/>
  <c r="G90" i="14"/>
  <c r="G89" i="14"/>
  <c r="F89" i="14"/>
  <c r="A89" i="14" s="1"/>
  <c r="G88" i="14"/>
  <c r="F88" i="14"/>
  <c r="A88" i="14" s="1"/>
  <c r="G87" i="14"/>
  <c r="F87" i="14"/>
  <c r="A87" i="14" s="1"/>
  <c r="G86" i="14"/>
  <c r="G85" i="14"/>
  <c r="G84" i="14"/>
  <c r="F84" i="14"/>
  <c r="A84" i="14" s="1"/>
  <c r="G83" i="14"/>
  <c r="G82" i="14"/>
  <c r="G81" i="14"/>
  <c r="F81" i="14"/>
  <c r="A81" i="14" s="1"/>
  <c r="G80" i="14"/>
  <c r="F80" i="14"/>
  <c r="A80" i="14" s="1"/>
  <c r="G79" i="14"/>
  <c r="F79" i="14"/>
  <c r="A79" i="14" s="1"/>
  <c r="G78" i="14"/>
  <c r="G77" i="14"/>
  <c r="G76" i="14"/>
  <c r="G75" i="14"/>
  <c r="G74" i="14"/>
  <c r="G73" i="14"/>
  <c r="F73" i="14"/>
  <c r="A73" i="14" s="1"/>
  <c r="G72" i="14"/>
  <c r="F72" i="14"/>
  <c r="A72" i="14" s="1"/>
  <c r="G71" i="14"/>
  <c r="F71" i="14"/>
  <c r="A71" i="14" s="1"/>
  <c r="G70" i="14"/>
  <c r="G69" i="14"/>
  <c r="G68" i="14"/>
  <c r="G67" i="14"/>
  <c r="G66" i="14"/>
  <c r="G65" i="14"/>
  <c r="F65" i="14"/>
  <c r="A65" i="14" s="1"/>
  <c r="G64" i="14"/>
  <c r="F64" i="14"/>
  <c r="A64" i="14" s="1"/>
  <c r="G63" i="14"/>
  <c r="F63" i="14"/>
  <c r="A63" i="14" s="1"/>
  <c r="G62" i="14"/>
  <c r="G61" i="14"/>
  <c r="G60" i="14"/>
  <c r="G59" i="14"/>
  <c r="G58" i="14"/>
  <c r="G57" i="14"/>
  <c r="F57" i="14"/>
  <c r="A57" i="14" s="1"/>
  <c r="G56" i="14"/>
  <c r="F56" i="14"/>
  <c r="A56" i="14" s="1"/>
  <c r="G55" i="14"/>
  <c r="F55" i="14"/>
  <c r="A55" i="14" s="1"/>
  <c r="G54" i="14"/>
  <c r="G53" i="14"/>
  <c r="G52" i="14"/>
  <c r="F52" i="14"/>
  <c r="A52" i="14" s="1"/>
  <c r="G51" i="14"/>
  <c r="G50" i="14"/>
  <c r="G49" i="14"/>
  <c r="F49" i="14"/>
  <c r="A49" i="14" s="1"/>
  <c r="G48" i="14"/>
  <c r="F48" i="14"/>
  <c r="A48" i="14" s="1"/>
  <c r="G47" i="14"/>
  <c r="F47" i="14"/>
  <c r="A47" i="14" s="1"/>
  <c r="G46" i="14"/>
  <c r="G45" i="14"/>
  <c r="G44" i="14"/>
  <c r="F44" i="14"/>
  <c r="A44" i="14" s="1"/>
  <c r="G43" i="14"/>
  <c r="G42" i="14"/>
  <c r="G41" i="14"/>
  <c r="F41" i="14"/>
  <c r="A41" i="14" s="1"/>
  <c r="G40" i="14"/>
  <c r="F40" i="14"/>
  <c r="A40" i="14" s="1"/>
  <c r="G39" i="14"/>
  <c r="F39" i="14"/>
  <c r="A39" i="14" s="1"/>
  <c r="G38" i="14"/>
  <c r="G37" i="14"/>
  <c r="G36" i="14"/>
  <c r="F36" i="14"/>
  <c r="A36" i="14" s="1"/>
  <c r="G35" i="14"/>
  <c r="G34" i="14"/>
  <c r="G33" i="14"/>
  <c r="F33" i="14"/>
  <c r="A33" i="14" s="1"/>
  <c r="G32" i="14"/>
  <c r="F32" i="14"/>
  <c r="A32" i="14" s="1"/>
  <c r="G31" i="14"/>
  <c r="F31" i="14"/>
  <c r="A31" i="14" s="1"/>
  <c r="G30" i="14"/>
  <c r="G29" i="14"/>
  <c r="G28" i="14"/>
  <c r="F28" i="14"/>
  <c r="A28" i="14" s="1"/>
  <c r="G27" i="14"/>
  <c r="G26" i="14"/>
  <c r="G25" i="14"/>
  <c r="F25" i="14"/>
  <c r="A25" i="14" s="1"/>
  <c r="G24" i="14"/>
  <c r="F24" i="14"/>
  <c r="A24" i="14" s="1"/>
  <c r="G23" i="14"/>
  <c r="F23" i="14"/>
  <c r="A23" i="14" s="1"/>
  <c r="G22" i="14"/>
  <c r="G21" i="14"/>
  <c r="G20" i="14"/>
  <c r="G19" i="14"/>
  <c r="G18" i="14"/>
  <c r="G17" i="14"/>
  <c r="F17" i="14"/>
  <c r="A17" i="14" s="1"/>
  <c r="G16" i="14"/>
  <c r="F16" i="14"/>
  <c r="A16" i="14" s="1"/>
  <c r="G15" i="14"/>
  <c r="F15" i="14"/>
  <c r="A15" i="14" s="1"/>
  <c r="G14" i="14"/>
  <c r="G13" i="14"/>
  <c r="G12" i="14"/>
  <c r="G11" i="14"/>
  <c r="G10" i="14"/>
  <c r="G9" i="14"/>
  <c r="F9" i="14"/>
  <c r="A9" i="14" s="1"/>
  <c r="G8" i="14"/>
  <c r="F8" i="14"/>
  <c r="A8" i="14" s="1"/>
  <c r="G7" i="14"/>
  <c r="F7" i="14"/>
  <c r="A7" i="14" s="1"/>
  <c r="G6" i="14"/>
  <c r="G5" i="14"/>
  <c r="G4" i="14"/>
  <c r="H149" i="14" s="1"/>
  <c r="W134" i="15" l="1"/>
  <c r="N85" i="15"/>
  <c r="N101" i="15"/>
  <c r="N12" i="15"/>
  <c r="N36" i="15"/>
  <c r="N34" i="15"/>
  <c r="N81" i="15"/>
  <c r="N49" i="15"/>
  <c r="N10" i="15"/>
  <c r="N138" i="15"/>
  <c r="N121" i="5"/>
  <c r="N89" i="5"/>
  <c r="N57" i="5"/>
  <c r="N25" i="5"/>
  <c r="L30" i="5"/>
  <c r="N114" i="5"/>
  <c r="N82" i="5"/>
  <c r="N50" i="5"/>
  <c r="N18" i="5"/>
  <c r="L38" i="5"/>
  <c r="N113" i="5"/>
  <c r="N81" i="5"/>
  <c r="N49" i="5"/>
  <c r="N17" i="5"/>
  <c r="L53" i="5"/>
  <c r="N138" i="5"/>
  <c r="N106" i="5"/>
  <c r="N74" i="5"/>
  <c r="N42" i="5"/>
  <c r="N10" i="5"/>
  <c r="L102" i="5"/>
  <c r="N137" i="5"/>
  <c r="N105" i="5"/>
  <c r="N73" i="5"/>
  <c r="N41" i="5"/>
  <c r="N9" i="5"/>
  <c r="L118" i="5"/>
  <c r="N130" i="5"/>
  <c r="N98" i="5"/>
  <c r="N66" i="5"/>
  <c r="N34" i="5"/>
  <c r="N129" i="5"/>
  <c r="N97" i="5"/>
  <c r="N65" i="5"/>
  <c r="N33" i="5"/>
  <c r="N122" i="5"/>
  <c r="N90" i="5"/>
  <c r="N58" i="5"/>
  <c r="N26" i="5"/>
  <c r="N136" i="5"/>
  <c r="N128" i="5"/>
  <c r="N120" i="5"/>
  <c r="N112" i="5"/>
  <c r="N104" i="5"/>
  <c r="N96" i="5"/>
  <c r="N88" i="5"/>
  <c r="N80" i="5"/>
  <c r="N72" i="5"/>
  <c r="N64" i="5"/>
  <c r="N56" i="5"/>
  <c r="N48" i="5"/>
  <c r="N40" i="5"/>
  <c r="N32" i="5"/>
  <c r="N24" i="5"/>
  <c r="N16" i="5"/>
  <c r="N8" i="5"/>
  <c r="L54" i="5"/>
  <c r="N135" i="5"/>
  <c r="N127" i="5"/>
  <c r="N119" i="5"/>
  <c r="N111" i="5"/>
  <c r="N103" i="5"/>
  <c r="N95" i="5"/>
  <c r="N87" i="5"/>
  <c r="N79" i="5"/>
  <c r="N71" i="5"/>
  <c r="N63" i="5"/>
  <c r="N55" i="5"/>
  <c r="N47" i="5"/>
  <c r="N39" i="5"/>
  <c r="N31" i="5"/>
  <c r="N23" i="5"/>
  <c r="N15" i="5"/>
  <c r="N7" i="5"/>
  <c r="N86" i="5"/>
  <c r="N70" i="5"/>
  <c r="N22" i="5"/>
  <c r="L6" i="5"/>
  <c r="N133" i="5"/>
  <c r="N125" i="5"/>
  <c r="N117" i="5"/>
  <c r="N109" i="5"/>
  <c r="N101" i="5"/>
  <c r="N93" i="5"/>
  <c r="N85" i="5"/>
  <c r="N77" i="5"/>
  <c r="N69" i="5"/>
  <c r="N61" i="5"/>
  <c r="N45" i="5"/>
  <c r="N37" i="5"/>
  <c r="N29" i="5"/>
  <c r="N21" i="5"/>
  <c r="N13" i="5"/>
  <c r="L62" i="5"/>
  <c r="N134" i="5"/>
  <c r="N110" i="5"/>
  <c r="N94" i="5"/>
  <c r="N78" i="5"/>
  <c r="N46" i="5"/>
  <c r="N132" i="5"/>
  <c r="N124" i="5"/>
  <c r="N116" i="5"/>
  <c r="N108" i="5"/>
  <c r="N100" i="5"/>
  <c r="N92" i="5"/>
  <c r="N84" i="5"/>
  <c r="N76" i="5"/>
  <c r="N68" i="5"/>
  <c r="N60" i="5"/>
  <c r="N52" i="5"/>
  <c r="N44" i="5"/>
  <c r="N36" i="5"/>
  <c r="N28" i="5"/>
  <c r="N20" i="5"/>
  <c r="N12" i="5"/>
  <c r="N126" i="5"/>
  <c r="N14" i="5"/>
  <c r="N139" i="5"/>
  <c r="N131" i="5"/>
  <c r="N123" i="5"/>
  <c r="N115" i="5"/>
  <c r="N107" i="5"/>
  <c r="N99" i="5"/>
  <c r="N91" i="5"/>
  <c r="N83" i="5"/>
  <c r="N75" i="5"/>
  <c r="N67" i="5"/>
  <c r="N59" i="5"/>
  <c r="N51" i="5"/>
  <c r="N43" i="5"/>
  <c r="N35" i="5"/>
  <c r="N27" i="5"/>
  <c r="N19" i="5"/>
  <c r="N11" i="5"/>
  <c r="I96" i="17"/>
  <c r="N5" i="5"/>
  <c r="I11" i="21"/>
  <c r="I18" i="21"/>
  <c r="I101" i="21"/>
  <c r="I133" i="21"/>
  <c r="I83" i="21"/>
  <c r="I124" i="21"/>
  <c r="I29" i="21"/>
  <c r="I47" i="21"/>
  <c r="I69" i="21"/>
  <c r="I119" i="21"/>
  <c r="I10" i="21"/>
  <c r="I15" i="21"/>
  <c r="I32" i="17"/>
  <c r="I59" i="17"/>
  <c r="I11" i="17"/>
  <c r="I123" i="17"/>
  <c r="I43" i="21"/>
  <c r="I61" i="21"/>
  <c r="I87" i="21"/>
  <c r="I115" i="21"/>
  <c r="I147" i="21"/>
  <c r="I39" i="21"/>
  <c r="I53" i="21"/>
  <c r="I79" i="21"/>
  <c r="I93" i="21"/>
  <c r="I111" i="21"/>
  <c r="I116" i="21"/>
  <c r="I125" i="21"/>
  <c r="I143" i="21"/>
  <c r="I148" i="21"/>
  <c r="I21" i="21"/>
  <c r="I35" i="21"/>
  <c r="I75" i="21"/>
  <c r="I107" i="21"/>
  <c r="I139" i="21"/>
  <c r="I5" i="21"/>
  <c r="I13" i="21"/>
  <c r="I31" i="21"/>
  <c r="I45" i="21"/>
  <c r="I85" i="21"/>
  <c r="I103" i="21"/>
  <c r="I108" i="21"/>
  <c r="I117" i="21"/>
  <c r="I135" i="21"/>
  <c r="I140" i="21"/>
  <c r="I149" i="21"/>
  <c r="I27" i="21"/>
  <c r="I67" i="21"/>
  <c r="I71" i="21"/>
  <c r="I99" i="21"/>
  <c r="I131" i="21"/>
  <c r="I37" i="21"/>
  <c r="I59" i="21"/>
  <c r="I63" i="21"/>
  <c r="I77" i="21"/>
  <c r="I95" i="21"/>
  <c r="I100" i="21"/>
  <c r="I109" i="21"/>
  <c r="I127" i="21"/>
  <c r="I132" i="21"/>
  <c r="I141" i="21"/>
  <c r="I19" i="21"/>
  <c r="I23" i="21"/>
  <c r="I51" i="21"/>
  <c r="I55" i="21"/>
  <c r="I91" i="21"/>
  <c r="I123" i="21"/>
  <c r="I33" i="17"/>
  <c r="I134" i="17"/>
  <c r="I19" i="17"/>
  <c r="I97" i="17"/>
  <c r="I144" i="17"/>
  <c r="I147" i="17"/>
  <c r="I30" i="17"/>
  <c r="I70" i="17"/>
  <c r="I17" i="17"/>
  <c r="I57" i="17"/>
  <c r="I94" i="17"/>
  <c r="I121" i="17"/>
  <c r="I136" i="17"/>
  <c r="I13" i="17"/>
  <c r="I35" i="17"/>
  <c r="I10" i="17"/>
  <c r="I14" i="17"/>
  <c r="I72" i="17"/>
  <c r="I99" i="17"/>
  <c r="I142" i="17"/>
  <c r="W14" i="15"/>
  <c r="W42" i="15"/>
  <c r="W16" i="15"/>
  <c r="W133" i="15"/>
  <c r="I26" i="21"/>
  <c r="I34" i="21"/>
  <c r="I42" i="21"/>
  <c r="I50" i="21"/>
  <c r="I58" i="21"/>
  <c r="I74" i="21"/>
  <c r="I82" i="21"/>
  <c r="I90" i="21"/>
  <c r="I98" i="21"/>
  <c r="I106" i="21"/>
  <c r="I114" i="21"/>
  <c r="I122" i="21"/>
  <c r="I138" i="21"/>
  <c r="I7" i="21"/>
  <c r="I66" i="21"/>
  <c r="I130" i="21"/>
  <c r="I146" i="21"/>
  <c r="I4" i="21"/>
  <c r="G4" i="21" s="1"/>
  <c r="A4" i="21" s="1"/>
  <c r="I12" i="21"/>
  <c r="I20" i="21"/>
  <c r="I28" i="21"/>
  <c r="I36" i="21"/>
  <c r="I44" i="21"/>
  <c r="I52" i="21"/>
  <c r="I60" i="21"/>
  <c r="I68" i="21"/>
  <c r="I76" i="21"/>
  <c r="I84" i="21"/>
  <c r="I9" i="21"/>
  <c r="I17" i="21"/>
  <c r="I25" i="21"/>
  <c r="I33" i="21"/>
  <c r="I41" i="21"/>
  <c r="I49" i="21"/>
  <c r="I57" i="21"/>
  <c r="I65" i="21"/>
  <c r="I73" i="21"/>
  <c r="I81" i="21"/>
  <c r="I89" i="21"/>
  <c r="I97" i="21"/>
  <c r="I105" i="21"/>
  <c r="I113" i="21"/>
  <c r="I121" i="21"/>
  <c r="I129" i="21"/>
  <c r="I137" i="21"/>
  <c r="I145" i="21"/>
  <c r="I6" i="21"/>
  <c r="I14" i="21"/>
  <c r="I54" i="21"/>
  <c r="I70" i="21"/>
  <c r="I78" i="21"/>
  <c r="I86" i="21"/>
  <c r="I94" i="21"/>
  <c r="I102" i="21"/>
  <c r="I110" i="21"/>
  <c r="I118" i="21"/>
  <c r="I126" i="21"/>
  <c r="I134" i="21"/>
  <c r="I142" i="21"/>
  <c r="I22" i="21"/>
  <c r="I30" i="21"/>
  <c r="I38" i="21"/>
  <c r="I46" i="21"/>
  <c r="I62" i="21"/>
  <c r="I8" i="21"/>
  <c r="I16" i="21"/>
  <c r="I32" i="21"/>
  <c r="I48" i="21"/>
  <c r="I56" i="21"/>
  <c r="I64" i="21"/>
  <c r="I72" i="21"/>
  <c r="I80" i="21"/>
  <c r="I88" i="21"/>
  <c r="I96" i="21"/>
  <c r="I104" i="21"/>
  <c r="I112" i="21"/>
  <c r="I120" i="21"/>
  <c r="I128" i="21"/>
  <c r="I136" i="21"/>
  <c r="I144" i="21"/>
  <c r="I24" i="21"/>
  <c r="I40" i="21"/>
  <c r="N5" i="15"/>
  <c r="N26" i="15"/>
  <c r="N28" i="15"/>
  <c r="N20" i="15"/>
  <c r="L95" i="15"/>
  <c r="M95" i="15" s="1"/>
  <c r="A95" i="15" s="1"/>
  <c r="N42" i="15"/>
  <c r="N50" i="15"/>
  <c r="N11" i="15"/>
  <c r="N13" i="15"/>
  <c r="N97" i="15"/>
  <c r="L139" i="15"/>
  <c r="M139" i="15" s="1"/>
  <c r="A139" i="15" s="1"/>
  <c r="N6" i="15"/>
  <c r="P57" i="15"/>
  <c r="W44" i="15"/>
  <c r="N7" i="15"/>
  <c r="W59" i="15"/>
  <c r="W78" i="15"/>
  <c r="W132" i="15"/>
  <c r="W23" i="15"/>
  <c r="W53" i="15"/>
  <c r="W87" i="15"/>
  <c r="W97" i="15"/>
  <c r="W106" i="15"/>
  <c r="W4" i="15"/>
  <c r="W8" i="15"/>
  <c r="W37" i="15"/>
  <c r="W40" i="15"/>
  <c r="W12" i="15"/>
  <c r="W47" i="15"/>
  <c r="W67" i="15"/>
  <c r="W77" i="15"/>
  <c r="W123" i="15"/>
  <c r="W15" i="15"/>
  <c r="W43" i="15"/>
  <c r="W75" i="15"/>
  <c r="W105" i="15"/>
  <c r="W129" i="15"/>
  <c r="W11" i="15"/>
  <c r="W26" i="15"/>
  <c r="W28" i="15"/>
  <c r="W32" i="15"/>
  <c r="W36" i="15"/>
  <c r="W39" i="15"/>
  <c r="W55" i="15"/>
  <c r="W94" i="15"/>
  <c r="W112" i="15"/>
  <c r="W120" i="15"/>
  <c r="W128" i="15"/>
  <c r="W131" i="15"/>
  <c r="W7" i="15"/>
  <c r="W24" i="15"/>
  <c r="W52" i="15"/>
  <c r="W54" i="15"/>
  <c r="W57" i="15"/>
  <c r="W62" i="15"/>
  <c r="W63" i="15"/>
  <c r="W93" i="15"/>
  <c r="W111" i="15"/>
  <c r="W119" i="15"/>
  <c r="W127" i="15"/>
  <c r="W30" i="15"/>
  <c r="W22" i="15"/>
  <c r="W35" i="15"/>
  <c r="W45" i="15"/>
  <c r="W46" i="15"/>
  <c r="W50" i="15"/>
  <c r="W51" i="15"/>
  <c r="W61" i="15"/>
  <c r="W65" i="15"/>
  <c r="W70" i="15"/>
  <c r="W71" i="15"/>
  <c r="W110" i="15"/>
  <c r="W118" i="15"/>
  <c r="W126" i="15"/>
  <c r="W135" i="15"/>
  <c r="W137" i="15"/>
  <c r="W19" i="15"/>
  <c r="W18" i="15"/>
  <c r="W20" i="15"/>
  <c r="W27" i="15"/>
  <c r="W48" i="15"/>
  <c r="W69" i="15"/>
  <c r="W73" i="15"/>
  <c r="W81" i="15"/>
  <c r="W90" i="15"/>
  <c r="W125" i="15"/>
  <c r="W139" i="15"/>
  <c r="P10" i="15"/>
  <c r="P14" i="15"/>
  <c r="P24" i="15"/>
  <c r="P28" i="15"/>
  <c r="P53" i="15"/>
  <c r="P26" i="15"/>
  <c r="P19" i="15"/>
  <c r="P20" i="15"/>
  <c r="P8" i="15"/>
  <c r="P23" i="15"/>
  <c r="P4" i="15"/>
  <c r="P22" i="15"/>
  <c r="P16" i="15"/>
  <c r="P27" i="15"/>
  <c r="P6" i="15"/>
  <c r="P18" i="15"/>
  <c r="P12" i="15"/>
  <c r="N21" i="15"/>
  <c r="N29" i="15"/>
  <c r="N37" i="15"/>
  <c r="N107" i="15"/>
  <c r="L127" i="15"/>
  <c r="M127" i="15" s="1"/>
  <c r="A127" i="15" s="1"/>
  <c r="N53" i="15"/>
  <c r="L4" i="15"/>
  <c r="N67" i="15"/>
  <c r="N89" i="15"/>
  <c r="N99" i="15"/>
  <c r="N14" i="15"/>
  <c r="N44" i="15"/>
  <c r="N131" i="15"/>
  <c r="N109" i="15"/>
  <c r="N59" i="15"/>
  <c r="L125" i="15"/>
  <c r="M125" i="15" s="1"/>
  <c r="A125" i="15" s="1"/>
  <c r="N91" i="15"/>
  <c r="D33" i="19"/>
  <c r="N25" i="15"/>
  <c r="N103" i="15"/>
  <c r="L123" i="15"/>
  <c r="M123" i="15" s="1"/>
  <c r="A123" i="15" s="1"/>
  <c r="N38" i="15"/>
  <c r="N45" i="15"/>
  <c r="N65" i="15"/>
  <c r="N9" i="15"/>
  <c r="N23" i="15"/>
  <c r="N55" i="15"/>
  <c r="L135" i="15"/>
  <c r="M135" i="15" s="1"/>
  <c r="A135" i="15" s="1"/>
  <c r="L57" i="15"/>
  <c r="M57" i="15" s="1"/>
  <c r="A57" i="15" s="1"/>
  <c r="N41" i="15"/>
  <c r="N87" i="15"/>
  <c r="L129" i="15"/>
  <c r="M129" i="15" s="1"/>
  <c r="A129" i="15" s="1"/>
  <c r="N18" i="15"/>
  <c r="L105" i="15"/>
  <c r="M105" i="15" s="1"/>
  <c r="A105" i="15" s="1"/>
  <c r="L73" i="15"/>
  <c r="M73" i="15" s="1"/>
  <c r="A73" i="15" s="1"/>
  <c r="H22" i="14"/>
  <c r="H145" i="14"/>
  <c r="H35" i="14"/>
  <c r="H14" i="14"/>
  <c r="H98" i="14"/>
  <c r="H107" i="14"/>
  <c r="H23" i="14"/>
  <c r="H32" i="14"/>
  <c r="H31" i="14"/>
  <c r="H86" i="14"/>
  <c r="H95" i="14"/>
  <c r="H34" i="14"/>
  <c r="H26" i="14"/>
  <c r="H43" i="14"/>
  <c r="H7" i="14"/>
  <c r="H10" i="14"/>
  <c r="H19" i="14"/>
  <c r="H62" i="14"/>
  <c r="H71" i="14"/>
  <c r="H74" i="14"/>
  <c r="H83" i="14"/>
  <c r="H126" i="14"/>
  <c r="H135" i="14"/>
  <c r="H142" i="14"/>
  <c r="H38" i="14"/>
  <c r="H47" i="14"/>
  <c r="H50" i="14"/>
  <c r="H59" i="14"/>
  <c r="H102" i="14"/>
  <c r="H111" i="14"/>
  <c r="H114" i="14"/>
  <c r="H123" i="14"/>
  <c r="H139" i="14"/>
  <c r="H146" i="14"/>
  <c r="H78" i="14"/>
  <c r="H99" i="14"/>
  <c r="H11" i="14"/>
  <c r="H63" i="14"/>
  <c r="H75" i="14"/>
  <c r="H118" i="14"/>
  <c r="H130" i="14"/>
  <c r="H143" i="14"/>
  <c r="H30" i="14"/>
  <c r="H39" i="14"/>
  <c r="H42" i="14"/>
  <c r="H51" i="14"/>
  <c r="H94" i="14"/>
  <c r="H103" i="14"/>
  <c r="H106" i="14"/>
  <c r="H115" i="14"/>
  <c r="H87" i="14"/>
  <c r="H136" i="14"/>
  <c r="H127" i="14"/>
  <c r="H147" i="14"/>
  <c r="H137" i="14"/>
  <c r="H15" i="14"/>
  <c r="H18" i="14"/>
  <c r="H27" i="14"/>
  <c r="H70" i="14"/>
  <c r="H79" i="14"/>
  <c r="H82" i="14"/>
  <c r="H91" i="14"/>
  <c r="H134" i="14"/>
  <c r="H144" i="14"/>
  <c r="H90" i="14"/>
  <c r="H54" i="14"/>
  <c r="H66" i="14"/>
  <c r="H46" i="14"/>
  <c r="H55" i="14"/>
  <c r="H58" i="14"/>
  <c r="H67" i="14"/>
  <c r="H110" i="14"/>
  <c r="H119" i="14"/>
  <c r="H122" i="14"/>
  <c r="H131" i="14"/>
  <c r="H138" i="14"/>
  <c r="I58" i="17"/>
  <c r="I91" i="17"/>
  <c r="I37" i="17"/>
  <c r="I66" i="17"/>
  <c r="I68" i="17"/>
  <c r="I101" i="17"/>
  <c r="I130" i="17"/>
  <c r="I132" i="17"/>
  <c r="I25" i="17"/>
  <c r="I93" i="17"/>
  <c r="I5" i="17"/>
  <c r="I16" i="17"/>
  <c r="I41" i="17"/>
  <c r="I43" i="17"/>
  <c r="I45" i="17"/>
  <c r="I74" i="17"/>
  <c r="I76" i="17"/>
  <c r="I78" i="17"/>
  <c r="I80" i="17"/>
  <c r="I105" i="17"/>
  <c r="I107" i="17"/>
  <c r="I109" i="17"/>
  <c r="I138" i="17"/>
  <c r="I140" i="17"/>
  <c r="I64" i="17"/>
  <c r="I122" i="17"/>
  <c r="I18" i="17"/>
  <c r="I20" i="17"/>
  <c r="I22" i="17"/>
  <c r="I24" i="17"/>
  <c r="I49" i="17"/>
  <c r="I51" i="17"/>
  <c r="I53" i="17"/>
  <c r="I82" i="17"/>
  <c r="I84" i="17"/>
  <c r="I86" i="17"/>
  <c r="I88" i="17"/>
  <c r="I113" i="17"/>
  <c r="I115" i="17"/>
  <c r="I117" i="17"/>
  <c r="I146" i="17"/>
  <c r="I148" i="17"/>
  <c r="I60" i="17"/>
  <c r="I128" i="17"/>
  <c r="I143" i="17"/>
  <c r="I9" i="17"/>
  <c r="I26" i="17"/>
  <c r="I28" i="17"/>
  <c r="I61" i="17"/>
  <c r="I90" i="17"/>
  <c r="I92" i="17"/>
  <c r="I125" i="17"/>
  <c r="I89" i="17"/>
  <c r="I4" i="17"/>
  <c r="G4" i="17" s="1"/>
  <c r="A4" i="17" s="1"/>
  <c r="I34" i="17"/>
  <c r="I36" i="17"/>
  <c r="I38" i="17"/>
  <c r="I40" i="17"/>
  <c r="I65" i="17"/>
  <c r="I67" i="17"/>
  <c r="I69" i="17"/>
  <c r="I98" i="17"/>
  <c r="I100" i="17"/>
  <c r="I102" i="17"/>
  <c r="I104" i="17"/>
  <c r="I129" i="17"/>
  <c r="I131" i="17"/>
  <c r="I133" i="17"/>
  <c r="I29" i="17"/>
  <c r="I62" i="17"/>
  <c r="I124" i="17"/>
  <c r="I6" i="17"/>
  <c r="I42" i="17"/>
  <c r="I44" i="17"/>
  <c r="I46" i="17"/>
  <c r="I48" i="17"/>
  <c r="I73" i="17"/>
  <c r="I75" i="17"/>
  <c r="I77" i="17"/>
  <c r="I106" i="17"/>
  <c r="I108" i="17"/>
  <c r="I110" i="17"/>
  <c r="I112" i="17"/>
  <c r="I137" i="17"/>
  <c r="I139" i="17"/>
  <c r="I141" i="17"/>
  <c r="I27" i="17"/>
  <c r="I126" i="17"/>
  <c r="I8" i="17"/>
  <c r="I21" i="17"/>
  <c r="I50" i="17"/>
  <c r="I52" i="17"/>
  <c r="I54" i="17"/>
  <c r="I56" i="17"/>
  <c r="I81" i="17"/>
  <c r="I83" i="17"/>
  <c r="I85" i="17"/>
  <c r="I114" i="17"/>
  <c r="I116" i="17"/>
  <c r="I118" i="17"/>
  <c r="I120" i="17"/>
  <c r="I145" i="17"/>
  <c r="I149" i="17"/>
  <c r="I7" i="17"/>
  <c r="I15" i="17"/>
  <c r="I23" i="17"/>
  <c r="I31" i="17"/>
  <c r="I39" i="17"/>
  <c r="I47" i="17"/>
  <c r="I55" i="17"/>
  <c r="I63" i="17"/>
  <c r="I71" i="17"/>
  <c r="I79" i="17"/>
  <c r="I87" i="17"/>
  <c r="I95" i="17"/>
  <c r="I103" i="17"/>
  <c r="I111" i="17"/>
  <c r="I119" i="17"/>
  <c r="I127" i="17"/>
  <c r="I135" i="17"/>
  <c r="P33" i="15"/>
  <c r="N61" i="15"/>
  <c r="M61" i="15"/>
  <c r="A61" i="15" s="1"/>
  <c r="P71" i="15"/>
  <c r="N83" i="15"/>
  <c r="M83" i="15"/>
  <c r="A83" i="15" s="1"/>
  <c r="W6" i="15"/>
  <c r="W10" i="15"/>
  <c r="M9" i="15"/>
  <c r="A9" i="15" s="1"/>
  <c r="M13" i="15"/>
  <c r="A13" i="15" s="1"/>
  <c r="M17" i="15"/>
  <c r="A17" i="15" s="1"/>
  <c r="M21" i="15"/>
  <c r="A21" i="15" s="1"/>
  <c r="M25" i="15"/>
  <c r="A25" i="15" s="1"/>
  <c r="M29" i="15"/>
  <c r="A29" i="15" s="1"/>
  <c r="W33" i="15"/>
  <c r="P73" i="15"/>
  <c r="P31" i="15"/>
  <c r="W49" i="15"/>
  <c r="P63" i="15"/>
  <c r="P7" i="15"/>
  <c r="M7" i="15" s="1"/>
  <c r="A7" i="15" s="1"/>
  <c r="P11" i="15"/>
  <c r="P13" i="15"/>
  <c r="P15" i="15"/>
  <c r="P17" i="15"/>
  <c r="P21" i="15"/>
  <c r="P25" i="15"/>
  <c r="P29" i="15"/>
  <c r="P34" i="15"/>
  <c r="P38" i="15"/>
  <c r="P42" i="15"/>
  <c r="P46" i="15"/>
  <c r="P50" i="15"/>
  <c r="P65" i="15"/>
  <c r="P9" i="15"/>
  <c r="W5" i="15"/>
  <c r="W9" i="15"/>
  <c r="M10" i="15"/>
  <c r="A10" i="15" s="1"/>
  <c r="W13" i="15"/>
  <c r="M14" i="15"/>
  <c r="A14" i="15" s="1"/>
  <c r="W17" i="15"/>
  <c r="M18" i="15"/>
  <c r="A18" i="15" s="1"/>
  <c r="W21" i="15"/>
  <c r="M22" i="15"/>
  <c r="A22" i="15" s="1"/>
  <c r="W25" i="15"/>
  <c r="W29" i="15"/>
  <c r="M30" i="15"/>
  <c r="A30" i="15" s="1"/>
  <c r="W34" i="15"/>
  <c r="W38" i="15"/>
  <c r="P55" i="15"/>
  <c r="N77" i="15"/>
  <c r="M77" i="15"/>
  <c r="A77" i="15" s="1"/>
  <c r="P88" i="15"/>
  <c r="P5" i="15"/>
  <c r="M5" i="15" s="1"/>
  <c r="A5" i="15" s="1"/>
  <c r="P32" i="15"/>
  <c r="M52" i="15"/>
  <c r="A52" i="15" s="1"/>
  <c r="N52" i="15"/>
  <c r="M92" i="15"/>
  <c r="A92" i="15" s="1"/>
  <c r="N92" i="15"/>
  <c r="P137" i="15"/>
  <c r="P131" i="15"/>
  <c r="P129" i="15"/>
  <c r="P127" i="15"/>
  <c r="P125" i="15"/>
  <c r="P123" i="15"/>
  <c r="P121" i="15"/>
  <c r="P119" i="15"/>
  <c r="P117" i="15"/>
  <c r="P115" i="15"/>
  <c r="P113" i="15"/>
  <c r="P111" i="15"/>
  <c r="P109" i="15"/>
  <c r="P107" i="15"/>
  <c r="P105" i="15"/>
  <c r="P103" i="15"/>
  <c r="P101" i="15"/>
  <c r="P97" i="15"/>
  <c r="P81" i="15"/>
  <c r="P87" i="15"/>
  <c r="P75" i="15"/>
  <c r="P67" i="15"/>
  <c r="P59" i="15"/>
  <c r="P48" i="15"/>
  <c r="P44" i="15"/>
  <c r="P40" i="15"/>
  <c r="P36" i="15"/>
  <c r="P93" i="15"/>
  <c r="P99" i="15"/>
  <c r="P83" i="15"/>
  <c r="P77" i="15"/>
  <c r="P69" i="15"/>
  <c r="P61" i="15"/>
  <c r="P52" i="15"/>
  <c r="P49" i="15"/>
  <c r="P45" i="15"/>
  <c r="P41" i="15"/>
  <c r="P37" i="15"/>
  <c r="P89" i="15"/>
  <c r="P95" i="15"/>
  <c r="P79" i="15"/>
  <c r="P85" i="15"/>
  <c r="P30" i="15"/>
  <c r="W31" i="15"/>
  <c r="P35" i="15"/>
  <c r="P39" i="15"/>
  <c r="P43" i="15"/>
  <c r="P47" i="15"/>
  <c r="P51" i="15"/>
  <c r="N69" i="15"/>
  <c r="M69" i="15"/>
  <c r="A69" i="15" s="1"/>
  <c r="P91" i="15"/>
  <c r="N115" i="15"/>
  <c r="M115" i="15"/>
  <c r="A115" i="15" s="1"/>
  <c r="M58" i="15"/>
  <c r="A58" i="15" s="1"/>
  <c r="N58" i="15"/>
  <c r="P60" i="15"/>
  <c r="M66" i="15"/>
  <c r="A66" i="15" s="1"/>
  <c r="N66" i="15"/>
  <c r="P68" i="15"/>
  <c r="M74" i="15"/>
  <c r="A74" i="15" s="1"/>
  <c r="N74" i="15"/>
  <c r="P76" i="15"/>
  <c r="P82" i="15"/>
  <c r="M86" i="15"/>
  <c r="A86" i="15" s="1"/>
  <c r="N86" i="15"/>
  <c r="W88" i="15"/>
  <c r="W91" i="15"/>
  <c r="P98" i="15"/>
  <c r="M99" i="15"/>
  <c r="A99" i="15" s="1"/>
  <c r="W101" i="15"/>
  <c r="P102" i="15"/>
  <c r="M103" i="15"/>
  <c r="A103" i="15" s="1"/>
  <c r="W113" i="15"/>
  <c r="P114" i="15"/>
  <c r="W121" i="15"/>
  <c r="P139" i="15"/>
  <c r="W60" i="15"/>
  <c r="W68" i="15"/>
  <c r="W76" i="15"/>
  <c r="M80" i="15"/>
  <c r="A80" i="15" s="1"/>
  <c r="N80" i="15"/>
  <c r="W82" i="15"/>
  <c r="W85" i="15"/>
  <c r="P92" i="15"/>
  <c r="M93" i="15"/>
  <c r="A93" i="15" s="1"/>
  <c r="M96" i="15"/>
  <c r="A96" i="15" s="1"/>
  <c r="N96" i="15"/>
  <c r="W98" i="15"/>
  <c r="W102" i="15"/>
  <c r="W107" i="15"/>
  <c r="P108" i="15"/>
  <c r="M109" i="15"/>
  <c r="A109" i="15" s="1"/>
  <c r="W114" i="15"/>
  <c r="N117" i="15"/>
  <c r="M117" i="15"/>
  <c r="A117" i="15" s="1"/>
  <c r="W122" i="15"/>
  <c r="M56" i="15"/>
  <c r="A56" i="15" s="1"/>
  <c r="N56" i="15"/>
  <c r="P58" i="15"/>
  <c r="M64" i="15"/>
  <c r="A64" i="15" s="1"/>
  <c r="N64" i="15"/>
  <c r="P66" i="15"/>
  <c r="M72" i="15"/>
  <c r="A72" i="15" s="1"/>
  <c r="N72" i="15"/>
  <c r="P74" i="15"/>
  <c r="W79" i="15"/>
  <c r="P86" i="15"/>
  <c r="M90" i="15"/>
  <c r="A90" i="15" s="1"/>
  <c r="N90" i="15"/>
  <c r="W92" i="15"/>
  <c r="W95" i="15"/>
  <c r="W108" i="15"/>
  <c r="W115" i="15"/>
  <c r="P116" i="15"/>
  <c r="W130" i="15"/>
  <c r="W58" i="15"/>
  <c r="W66" i="15"/>
  <c r="W74" i="15"/>
  <c r="P80" i="15"/>
  <c r="M84" i="15"/>
  <c r="A84" i="15" s="1"/>
  <c r="N84" i="15"/>
  <c r="W86" i="15"/>
  <c r="W89" i="15"/>
  <c r="P96" i="15"/>
  <c r="M100" i="15"/>
  <c r="A100" i="15" s="1"/>
  <c r="N100" i="15"/>
  <c r="W103" i="15"/>
  <c r="P104" i="15"/>
  <c r="N111" i="15"/>
  <c r="M111" i="15"/>
  <c r="A111" i="15" s="1"/>
  <c r="W116" i="15"/>
  <c r="N119" i="15"/>
  <c r="M119" i="15"/>
  <c r="A119" i="15" s="1"/>
  <c r="W124" i="15"/>
  <c r="P56" i="15"/>
  <c r="M62" i="15"/>
  <c r="A62" i="15" s="1"/>
  <c r="N62" i="15"/>
  <c r="P64" i="15"/>
  <c r="M65" i="15"/>
  <c r="A65" i="15" s="1"/>
  <c r="M70" i="15"/>
  <c r="A70" i="15" s="1"/>
  <c r="N70" i="15"/>
  <c r="P72" i="15"/>
  <c r="M78" i="15"/>
  <c r="A78" i="15" s="1"/>
  <c r="N78" i="15"/>
  <c r="W80" i="15"/>
  <c r="W83" i="15"/>
  <c r="P90" i="15"/>
  <c r="M91" i="15"/>
  <c r="A91" i="15" s="1"/>
  <c r="M94" i="15"/>
  <c r="A94" i="15" s="1"/>
  <c r="N94" i="15"/>
  <c r="W96" i="15"/>
  <c r="W99" i="15"/>
  <c r="W104" i="15"/>
  <c r="W109" i="15"/>
  <c r="P110" i="15"/>
  <c r="W117" i="15"/>
  <c r="P118" i="15"/>
  <c r="P133" i="15"/>
  <c r="P54" i="15"/>
  <c r="W56" i="15"/>
  <c r="W64" i="15"/>
  <c r="W72" i="15"/>
  <c r="P84" i="15"/>
  <c r="M88" i="15"/>
  <c r="A88" i="15" s="1"/>
  <c r="N88" i="15"/>
  <c r="P100" i="15"/>
  <c r="M101" i="15"/>
  <c r="A101" i="15" s="1"/>
  <c r="N113" i="15"/>
  <c r="M113" i="15"/>
  <c r="A113" i="15" s="1"/>
  <c r="N121" i="15"/>
  <c r="M121" i="15"/>
  <c r="A121" i="15" s="1"/>
  <c r="M55" i="15"/>
  <c r="A55" i="15" s="1"/>
  <c r="M60" i="15"/>
  <c r="A60" i="15" s="1"/>
  <c r="N60" i="15"/>
  <c r="P62" i="15"/>
  <c r="M63" i="15"/>
  <c r="A63" i="15" s="1"/>
  <c r="M68" i="15"/>
  <c r="A68" i="15" s="1"/>
  <c r="N68" i="15"/>
  <c r="P70" i="15"/>
  <c r="M71" i="15"/>
  <c r="A71" i="15" s="1"/>
  <c r="M76" i="15"/>
  <c r="A76" i="15" s="1"/>
  <c r="N76" i="15"/>
  <c r="P78" i="15"/>
  <c r="M79" i="15"/>
  <c r="A79" i="15" s="1"/>
  <c r="M82" i="15"/>
  <c r="A82" i="15" s="1"/>
  <c r="N82" i="15"/>
  <c r="W84" i="15"/>
  <c r="P94" i="15"/>
  <c r="M98" i="15"/>
  <c r="A98" i="15" s="1"/>
  <c r="N98" i="15"/>
  <c r="W100" i="15"/>
  <c r="M102" i="15"/>
  <c r="A102" i="15" s="1"/>
  <c r="N102" i="15"/>
  <c r="P106" i="15"/>
  <c r="M107" i="15"/>
  <c r="A107" i="15" s="1"/>
  <c r="P112" i="15"/>
  <c r="P120" i="15"/>
  <c r="N136" i="15"/>
  <c r="N137" i="15"/>
  <c r="M137" i="15"/>
  <c r="A137" i="15" s="1"/>
  <c r="W138" i="15"/>
  <c r="M134" i="15"/>
  <c r="A134" i="15" s="1"/>
  <c r="N134" i="15"/>
  <c r="P136" i="15"/>
  <c r="W136" i="15"/>
  <c r="P134" i="15"/>
  <c r="N104" i="15"/>
  <c r="N106" i="15"/>
  <c r="N108" i="15"/>
  <c r="N110" i="15"/>
  <c r="N112" i="15"/>
  <c r="N114" i="15"/>
  <c r="N116" i="15"/>
  <c r="N118" i="15"/>
  <c r="N120" i="15"/>
  <c r="N122" i="15"/>
  <c r="N124" i="15"/>
  <c r="N126" i="15"/>
  <c r="N128" i="15"/>
  <c r="N130" i="15"/>
  <c r="N132" i="15"/>
  <c r="P122" i="15"/>
  <c r="P124" i="15"/>
  <c r="P126" i="15"/>
  <c r="P128" i="15"/>
  <c r="P130" i="15"/>
  <c r="P132" i="15"/>
  <c r="N133" i="15"/>
  <c r="M133" i="15"/>
  <c r="A133" i="15" s="1"/>
  <c r="P135" i="15"/>
  <c r="P138" i="15"/>
  <c r="H89" i="14"/>
  <c r="H6" i="14"/>
  <c r="H13" i="14"/>
  <c r="H21" i="14"/>
  <c r="H53" i="14"/>
  <c r="H77" i="14"/>
  <c r="H93" i="14"/>
  <c r="H41" i="14"/>
  <c r="H61" i="14"/>
  <c r="H69" i="14"/>
  <c r="H85" i="14"/>
  <c r="H25" i="14"/>
  <c r="H49" i="14"/>
  <c r="H57" i="14"/>
  <c r="H65" i="14"/>
  <c r="H81" i="14"/>
  <c r="H105" i="14"/>
  <c r="H113" i="14"/>
  <c r="H121" i="14"/>
  <c r="H129" i="14"/>
  <c r="H5" i="14"/>
  <c r="H29" i="14"/>
  <c r="H37" i="14"/>
  <c r="H45" i="14"/>
  <c r="H4" i="14"/>
  <c r="F4" i="14" s="1"/>
  <c r="A4" i="14" s="1"/>
  <c r="H12" i="14"/>
  <c r="H20" i="14"/>
  <c r="H28" i="14"/>
  <c r="H36" i="14"/>
  <c r="H44" i="14"/>
  <c r="H52" i="14"/>
  <c r="H60" i="14"/>
  <c r="H68" i="14"/>
  <c r="H76" i="14"/>
  <c r="H84" i="14"/>
  <c r="H92" i="14"/>
  <c r="H100" i="14"/>
  <c r="H108" i="14"/>
  <c r="H116" i="14"/>
  <c r="H124" i="14"/>
  <c r="H132" i="14"/>
  <c r="H140" i="14"/>
  <c r="H148" i="14"/>
  <c r="H73" i="14"/>
  <c r="H9" i="14"/>
  <c r="H17" i="14"/>
  <c r="H33" i="14"/>
  <c r="H97" i="14"/>
  <c r="H8" i="14"/>
  <c r="H16" i="14"/>
  <c r="H24" i="14"/>
  <c r="H40" i="14"/>
  <c r="H48" i="14"/>
  <c r="H56" i="14"/>
  <c r="H64" i="14"/>
  <c r="H72" i="14"/>
  <c r="H80" i="14"/>
  <c r="H88" i="14"/>
  <c r="H96" i="14"/>
  <c r="H104" i="14"/>
  <c r="H112" i="14"/>
  <c r="H120" i="14"/>
  <c r="H128" i="14"/>
  <c r="H101" i="14"/>
  <c r="H109" i="14"/>
  <c r="H117" i="14"/>
  <c r="H125" i="14"/>
  <c r="H133" i="14"/>
  <c r="H141" i="14"/>
  <c r="M6" i="15" l="1"/>
  <c r="A6" i="15" s="1"/>
  <c r="M4" i="15"/>
  <c r="A4" i="15" s="1"/>
  <c r="D27" i="13" l="1"/>
  <c r="H149" i="12"/>
  <c r="G149" i="12"/>
  <c r="A149" i="12" s="1"/>
  <c r="H148" i="12"/>
  <c r="G148" i="12"/>
  <c r="A148" i="12" s="1"/>
  <c r="H147" i="12"/>
  <c r="G147" i="12"/>
  <c r="A147" i="12" s="1"/>
  <c r="H146" i="12"/>
  <c r="G146" i="12"/>
  <c r="A146" i="12" s="1"/>
  <c r="H145" i="12"/>
  <c r="G145" i="12"/>
  <c r="A145" i="12" s="1"/>
  <c r="H144" i="12"/>
  <c r="G144" i="12"/>
  <c r="A144" i="12" s="1"/>
  <c r="H143" i="12"/>
  <c r="G143" i="12"/>
  <c r="A143" i="12" s="1"/>
  <c r="H142" i="12"/>
  <c r="G142" i="12"/>
  <c r="A142" i="12" s="1"/>
  <c r="H141" i="12"/>
  <c r="G141" i="12"/>
  <c r="A141" i="12" s="1"/>
  <c r="H140" i="12"/>
  <c r="G140" i="12"/>
  <c r="A140" i="12" s="1"/>
  <c r="H139" i="12"/>
  <c r="G139" i="12"/>
  <c r="A139" i="12" s="1"/>
  <c r="H138" i="12"/>
  <c r="G138" i="12"/>
  <c r="A138" i="12" s="1"/>
  <c r="H137" i="12"/>
  <c r="G137" i="12"/>
  <c r="A137" i="12" s="1"/>
  <c r="H136" i="12"/>
  <c r="G136" i="12"/>
  <c r="A136" i="12" s="1"/>
  <c r="H135" i="12"/>
  <c r="G135" i="12"/>
  <c r="A135" i="12" s="1"/>
  <c r="H134" i="12"/>
  <c r="G134" i="12"/>
  <c r="A134" i="12" s="1"/>
  <c r="H133" i="12"/>
  <c r="G133" i="12"/>
  <c r="A133" i="12" s="1"/>
  <c r="H132" i="12"/>
  <c r="G132" i="12"/>
  <c r="A132" i="12" s="1"/>
  <c r="H131" i="12"/>
  <c r="G131" i="12"/>
  <c r="A131" i="12" s="1"/>
  <c r="H130" i="12"/>
  <c r="G130" i="12"/>
  <c r="A130" i="12" s="1"/>
  <c r="H129" i="12"/>
  <c r="G129" i="12"/>
  <c r="A129" i="12" s="1"/>
  <c r="H128" i="12"/>
  <c r="G128" i="12"/>
  <c r="A128" i="12" s="1"/>
  <c r="H127" i="12"/>
  <c r="G127" i="12"/>
  <c r="A127" i="12" s="1"/>
  <c r="H126" i="12"/>
  <c r="G126" i="12"/>
  <c r="A126" i="12" s="1"/>
  <c r="H125" i="12"/>
  <c r="G125" i="12"/>
  <c r="A125" i="12" s="1"/>
  <c r="H124" i="12"/>
  <c r="G124" i="12"/>
  <c r="A124" i="12" s="1"/>
  <c r="H123" i="12"/>
  <c r="G123" i="12"/>
  <c r="A123" i="12" s="1"/>
  <c r="H122" i="12"/>
  <c r="G122" i="12"/>
  <c r="A122" i="12" s="1"/>
  <c r="H121" i="12"/>
  <c r="G121" i="12"/>
  <c r="A121" i="12" s="1"/>
  <c r="H120" i="12"/>
  <c r="G120" i="12"/>
  <c r="A120" i="12" s="1"/>
  <c r="H119" i="12"/>
  <c r="G119" i="12"/>
  <c r="A119" i="12" s="1"/>
  <c r="H118" i="12"/>
  <c r="G118" i="12"/>
  <c r="A118" i="12" s="1"/>
  <c r="H117" i="12"/>
  <c r="G117" i="12"/>
  <c r="A117" i="12" s="1"/>
  <c r="H116" i="12"/>
  <c r="G116" i="12"/>
  <c r="A116" i="12" s="1"/>
  <c r="H115" i="12"/>
  <c r="G115" i="12"/>
  <c r="A115" i="12" s="1"/>
  <c r="H114" i="12"/>
  <c r="G114" i="12"/>
  <c r="A114" i="12" s="1"/>
  <c r="H113" i="12"/>
  <c r="G113" i="12"/>
  <c r="A113" i="12" s="1"/>
  <c r="H112" i="12"/>
  <c r="G112" i="12"/>
  <c r="A112" i="12" s="1"/>
  <c r="H111" i="12"/>
  <c r="G111" i="12"/>
  <c r="A111" i="12" s="1"/>
  <c r="H110" i="12"/>
  <c r="G110" i="12"/>
  <c r="A110" i="12" s="1"/>
  <c r="H109" i="12"/>
  <c r="G109" i="12"/>
  <c r="A109" i="12" s="1"/>
  <c r="H108" i="12"/>
  <c r="G108" i="12"/>
  <c r="A108" i="12" s="1"/>
  <c r="H107" i="12"/>
  <c r="G107" i="12"/>
  <c r="A107" i="12" s="1"/>
  <c r="H106" i="12"/>
  <c r="G106" i="12"/>
  <c r="A106" i="12" s="1"/>
  <c r="H105" i="12"/>
  <c r="G105" i="12"/>
  <c r="A105" i="12" s="1"/>
  <c r="H104" i="12"/>
  <c r="G104" i="12"/>
  <c r="A104" i="12" s="1"/>
  <c r="H103" i="12"/>
  <c r="G103" i="12"/>
  <c r="A103" i="12" s="1"/>
  <c r="H102" i="12"/>
  <c r="G102" i="12"/>
  <c r="A102" i="12" s="1"/>
  <c r="H101" i="12"/>
  <c r="G101" i="12"/>
  <c r="A101" i="12" s="1"/>
  <c r="H100" i="12"/>
  <c r="G100" i="12"/>
  <c r="A100" i="12" s="1"/>
  <c r="H99" i="12"/>
  <c r="G99" i="12"/>
  <c r="A99" i="12" s="1"/>
  <c r="H98" i="12"/>
  <c r="G98" i="12"/>
  <c r="A98" i="12" s="1"/>
  <c r="H97" i="12"/>
  <c r="G97" i="12"/>
  <c r="A97" i="12" s="1"/>
  <c r="H96" i="12"/>
  <c r="G96" i="12"/>
  <c r="A96" i="12" s="1"/>
  <c r="H95" i="12"/>
  <c r="G95" i="12"/>
  <c r="A95" i="12" s="1"/>
  <c r="H94" i="12"/>
  <c r="G94" i="12"/>
  <c r="A94" i="12" s="1"/>
  <c r="H93" i="12"/>
  <c r="G93" i="12"/>
  <c r="A93" i="12" s="1"/>
  <c r="H92" i="12"/>
  <c r="G92" i="12"/>
  <c r="A92" i="12" s="1"/>
  <c r="H91" i="12"/>
  <c r="G91" i="12"/>
  <c r="A91" i="12" s="1"/>
  <c r="H90" i="12"/>
  <c r="G90" i="12"/>
  <c r="A90" i="12" s="1"/>
  <c r="H89" i="12"/>
  <c r="G89" i="12"/>
  <c r="A89" i="12" s="1"/>
  <c r="H88" i="12"/>
  <c r="G88" i="12"/>
  <c r="A88" i="12" s="1"/>
  <c r="H87" i="12"/>
  <c r="G87" i="12"/>
  <c r="A87" i="12" s="1"/>
  <c r="H86" i="12"/>
  <c r="G86" i="12"/>
  <c r="A86" i="12" s="1"/>
  <c r="H85" i="12"/>
  <c r="G85" i="12"/>
  <c r="A85" i="12" s="1"/>
  <c r="H84" i="12"/>
  <c r="G84" i="12"/>
  <c r="A84" i="12" s="1"/>
  <c r="H83" i="12"/>
  <c r="G83" i="12"/>
  <c r="A83" i="12" s="1"/>
  <c r="H82" i="12"/>
  <c r="G82" i="12"/>
  <c r="A82" i="12" s="1"/>
  <c r="H81" i="12"/>
  <c r="G81" i="12"/>
  <c r="A81" i="12" s="1"/>
  <c r="H80" i="12"/>
  <c r="G80" i="12"/>
  <c r="A80" i="12" s="1"/>
  <c r="H79" i="12"/>
  <c r="G79" i="12"/>
  <c r="A79" i="12" s="1"/>
  <c r="H78" i="12"/>
  <c r="G78" i="12"/>
  <c r="A78" i="12" s="1"/>
  <c r="H77" i="12"/>
  <c r="G77" i="12"/>
  <c r="A77" i="12" s="1"/>
  <c r="H76" i="12"/>
  <c r="G76" i="12"/>
  <c r="A76" i="12" s="1"/>
  <c r="H75" i="12"/>
  <c r="G75" i="12"/>
  <c r="A75" i="12" s="1"/>
  <c r="H74" i="12"/>
  <c r="G74" i="12"/>
  <c r="A74" i="12" s="1"/>
  <c r="H73" i="12"/>
  <c r="G73" i="12"/>
  <c r="A73" i="12" s="1"/>
  <c r="H72" i="12"/>
  <c r="G72" i="12"/>
  <c r="A72" i="12" s="1"/>
  <c r="H71" i="12"/>
  <c r="G71" i="12"/>
  <c r="A71" i="12" s="1"/>
  <c r="H70" i="12"/>
  <c r="G70" i="12"/>
  <c r="A70" i="12" s="1"/>
  <c r="H69" i="12"/>
  <c r="G69" i="12"/>
  <c r="A69" i="12" s="1"/>
  <c r="H68" i="12"/>
  <c r="G68" i="12"/>
  <c r="A68" i="12" s="1"/>
  <c r="H67" i="12"/>
  <c r="G67" i="12"/>
  <c r="A67" i="12" s="1"/>
  <c r="H66" i="12"/>
  <c r="G66" i="12"/>
  <c r="A66" i="12" s="1"/>
  <c r="H65" i="12"/>
  <c r="G65" i="12"/>
  <c r="A65" i="12" s="1"/>
  <c r="H64" i="12"/>
  <c r="G64" i="12"/>
  <c r="A64" i="12" s="1"/>
  <c r="H63" i="12"/>
  <c r="G63" i="12"/>
  <c r="A63" i="12" s="1"/>
  <c r="H62" i="12"/>
  <c r="G62" i="12"/>
  <c r="A62" i="12" s="1"/>
  <c r="H61" i="12"/>
  <c r="G61" i="12"/>
  <c r="A61" i="12" s="1"/>
  <c r="H60" i="12"/>
  <c r="G60" i="12"/>
  <c r="A60" i="12" s="1"/>
  <c r="H59" i="12"/>
  <c r="G59" i="12"/>
  <c r="A59" i="12" s="1"/>
  <c r="H58" i="12"/>
  <c r="G58" i="12"/>
  <c r="A58" i="12" s="1"/>
  <c r="H57" i="12"/>
  <c r="G57" i="12"/>
  <c r="A57" i="12" s="1"/>
  <c r="H56" i="12"/>
  <c r="G56" i="12"/>
  <c r="A56" i="12" s="1"/>
  <c r="H55" i="12"/>
  <c r="G55" i="12"/>
  <c r="A55" i="12" s="1"/>
  <c r="H54" i="12"/>
  <c r="G54" i="12"/>
  <c r="A54" i="12" s="1"/>
  <c r="H53" i="12"/>
  <c r="G53" i="12"/>
  <c r="A53" i="12" s="1"/>
  <c r="H52" i="12"/>
  <c r="G52" i="12"/>
  <c r="A52" i="12" s="1"/>
  <c r="H51" i="12"/>
  <c r="G51" i="12"/>
  <c r="A51" i="12" s="1"/>
  <c r="H50" i="12"/>
  <c r="G50" i="12"/>
  <c r="A50" i="12" s="1"/>
  <c r="H49" i="12"/>
  <c r="G49" i="12"/>
  <c r="A49" i="12" s="1"/>
  <c r="H48" i="12"/>
  <c r="G48" i="12"/>
  <c r="A48" i="12" s="1"/>
  <c r="H47" i="12"/>
  <c r="G47" i="12"/>
  <c r="A47" i="12" s="1"/>
  <c r="H46" i="12"/>
  <c r="G46" i="12"/>
  <c r="A46" i="12" s="1"/>
  <c r="H45" i="12"/>
  <c r="G45" i="12"/>
  <c r="A45" i="12" s="1"/>
  <c r="H44" i="12"/>
  <c r="G44" i="12"/>
  <c r="A44" i="12" s="1"/>
  <c r="H43" i="12"/>
  <c r="G43" i="12"/>
  <c r="A43" i="12" s="1"/>
  <c r="H42" i="12"/>
  <c r="G42" i="12"/>
  <c r="A42" i="12" s="1"/>
  <c r="H41" i="12"/>
  <c r="G41" i="12"/>
  <c r="A41" i="12" s="1"/>
  <c r="H40" i="12"/>
  <c r="G40" i="12"/>
  <c r="A40" i="12" s="1"/>
  <c r="H39" i="12"/>
  <c r="G39" i="12"/>
  <c r="A39" i="12" s="1"/>
  <c r="H38" i="12"/>
  <c r="G38" i="12"/>
  <c r="A38" i="12" s="1"/>
  <c r="H37" i="12"/>
  <c r="G37" i="12"/>
  <c r="A37" i="12" s="1"/>
  <c r="H36" i="12"/>
  <c r="G36" i="12"/>
  <c r="A36" i="12" s="1"/>
  <c r="H35" i="12"/>
  <c r="G35" i="12"/>
  <c r="A35" i="12" s="1"/>
  <c r="H34" i="12"/>
  <c r="G34" i="12"/>
  <c r="A34" i="12" s="1"/>
  <c r="H33" i="12"/>
  <c r="G33" i="12"/>
  <c r="A33" i="12" s="1"/>
  <c r="H32" i="12"/>
  <c r="G32" i="12"/>
  <c r="A32" i="12" s="1"/>
  <c r="H31" i="12"/>
  <c r="G31" i="12"/>
  <c r="A31" i="12" s="1"/>
  <c r="H30" i="12"/>
  <c r="G30" i="12"/>
  <c r="A30" i="12" s="1"/>
  <c r="H29" i="12"/>
  <c r="G29" i="12"/>
  <c r="A29" i="12" s="1"/>
  <c r="H28" i="12"/>
  <c r="G28" i="12"/>
  <c r="A28" i="12" s="1"/>
  <c r="H27" i="12"/>
  <c r="G27" i="12"/>
  <c r="A27" i="12" s="1"/>
  <c r="H26" i="12"/>
  <c r="G26" i="12"/>
  <c r="A26" i="12" s="1"/>
  <c r="H25" i="12"/>
  <c r="G25" i="12"/>
  <c r="A25" i="12" s="1"/>
  <c r="H24" i="12"/>
  <c r="G24" i="12"/>
  <c r="A24" i="12" s="1"/>
  <c r="H23" i="12"/>
  <c r="G23" i="12"/>
  <c r="A23" i="12" s="1"/>
  <c r="H22" i="12"/>
  <c r="G22" i="12"/>
  <c r="A22" i="12" s="1"/>
  <c r="H21" i="12"/>
  <c r="G21" i="12"/>
  <c r="A21" i="12" s="1"/>
  <c r="H20" i="12"/>
  <c r="G20" i="12"/>
  <c r="A20" i="12" s="1"/>
  <c r="H19" i="12"/>
  <c r="G19" i="12"/>
  <c r="A19" i="12" s="1"/>
  <c r="H18" i="12"/>
  <c r="G18" i="12"/>
  <c r="A18" i="12" s="1"/>
  <c r="H17" i="12"/>
  <c r="G17" i="12"/>
  <c r="A17" i="12" s="1"/>
  <c r="H16" i="12"/>
  <c r="G16" i="12"/>
  <c r="A16" i="12" s="1"/>
  <c r="H15" i="12"/>
  <c r="G15" i="12"/>
  <c r="A15" i="12" s="1"/>
  <c r="H14" i="12"/>
  <c r="G14" i="12"/>
  <c r="A14" i="12" s="1"/>
  <c r="H13" i="12"/>
  <c r="G13" i="12"/>
  <c r="A13" i="12" s="1"/>
  <c r="H12" i="12"/>
  <c r="G12" i="12"/>
  <c r="A12" i="12" s="1"/>
  <c r="H11" i="12"/>
  <c r="G11" i="12"/>
  <c r="A11" i="12" s="1"/>
  <c r="H10" i="12"/>
  <c r="G10" i="12"/>
  <c r="A10" i="12" s="1"/>
  <c r="H9" i="12"/>
  <c r="G9" i="12"/>
  <c r="A9" i="12" s="1"/>
  <c r="H8" i="12"/>
  <c r="G8" i="12"/>
  <c r="A8" i="12" s="1"/>
  <c r="H7" i="12"/>
  <c r="G7" i="12"/>
  <c r="A7" i="12" s="1"/>
  <c r="H6" i="12"/>
  <c r="G6" i="12"/>
  <c r="A6" i="12" s="1"/>
  <c r="H5" i="12"/>
  <c r="G5" i="12"/>
  <c r="A5" i="12" s="1"/>
  <c r="H4" i="12"/>
  <c r="I91" i="12" l="1"/>
  <c r="I107" i="12"/>
  <c r="I72" i="12"/>
  <c r="I88" i="12"/>
  <c r="I69" i="12"/>
  <c r="I128" i="12"/>
  <c r="I136" i="12"/>
  <c r="I144" i="12"/>
  <c r="I96" i="12"/>
  <c r="I80" i="12"/>
  <c r="I120" i="12"/>
  <c r="I40" i="12"/>
  <c r="I51" i="12"/>
  <c r="I53" i="12"/>
  <c r="I16" i="12"/>
  <c r="I35" i="12"/>
  <c r="I61" i="12"/>
  <c r="I32" i="12"/>
  <c r="I29" i="12"/>
  <c r="I37" i="12"/>
  <c r="I48" i="12"/>
  <c r="I59" i="12"/>
  <c r="I67" i="12"/>
  <c r="I8" i="12"/>
  <c r="I27" i="12"/>
  <c r="I104" i="12"/>
  <c r="I112" i="12"/>
  <c r="I11" i="12"/>
  <c r="I9" i="12"/>
  <c r="I73" i="12"/>
  <c r="I28" i="12"/>
  <c r="I30" i="12"/>
  <c r="I34" i="12"/>
  <c r="I63" i="12"/>
  <c r="I65" i="12"/>
  <c r="I86" i="12"/>
  <c r="I93" i="12"/>
  <c r="I102" i="12"/>
  <c r="I109" i="12"/>
  <c r="I118" i="12"/>
  <c r="I20" i="12"/>
  <c r="I22" i="12"/>
  <c r="I26" i="12"/>
  <c r="I55" i="12"/>
  <c r="I57" i="12"/>
  <c r="I84" i="12"/>
  <c r="I100" i="12"/>
  <c r="I116" i="12"/>
  <c r="I123" i="12"/>
  <c r="I131" i="12"/>
  <c r="I139" i="12"/>
  <c r="I147" i="12"/>
  <c r="I17" i="12"/>
  <c r="I56" i="12"/>
  <c r="I7" i="12"/>
  <c r="I133" i="12"/>
  <c r="I18" i="12"/>
  <c r="I43" i="12"/>
  <c r="I45" i="12"/>
  <c r="I47" i="12"/>
  <c r="I49" i="12"/>
  <c r="I76" i="12"/>
  <c r="I78" i="12"/>
  <c r="I82" i="12"/>
  <c r="I89" i="12"/>
  <c r="I98" i="12"/>
  <c r="I105" i="12"/>
  <c r="I114" i="12"/>
  <c r="I121" i="12"/>
  <c r="I42" i="12"/>
  <c r="I71" i="12"/>
  <c r="I95" i="12"/>
  <c r="I12" i="12"/>
  <c r="I24" i="12"/>
  <c r="I6" i="12"/>
  <c r="I41" i="12"/>
  <c r="I70" i="12"/>
  <c r="I87" i="12"/>
  <c r="I103" i="12"/>
  <c r="I142" i="12"/>
  <c r="I134" i="12"/>
  <c r="I126" i="12"/>
  <c r="I124" i="12"/>
  <c r="I140" i="12"/>
  <c r="I132" i="12"/>
  <c r="I5" i="12"/>
  <c r="I36" i="12"/>
  <c r="I111" i="12"/>
  <c r="I148" i="12"/>
  <c r="I14" i="12"/>
  <c r="I4" i="12"/>
  <c r="G4" i="12" s="1"/>
  <c r="A4" i="12" s="1"/>
  <c r="I10" i="12"/>
  <c r="I39" i="12"/>
  <c r="I68" i="12"/>
  <c r="I74" i="12"/>
  <c r="I119" i="12"/>
  <c r="I129" i="12"/>
  <c r="I137" i="12"/>
  <c r="I145" i="12"/>
  <c r="I31" i="12"/>
  <c r="I33" i="12"/>
  <c r="I60" i="12"/>
  <c r="I62" i="12"/>
  <c r="I66" i="12"/>
  <c r="I85" i="12"/>
  <c r="I94" i="12"/>
  <c r="I101" i="12"/>
  <c r="I110" i="12"/>
  <c r="I117" i="12"/>
  <c r="I13" i="12"/>
  <c r="I44" i="12"/>
  <c r="I19" i="12"/>
  <c r="I21" i="12"/>
  <c r="I23" i="12"/>
  <c r="I25" i="12"/>
  <c r="I52" i="12"/>
  <c r="I54" i="12"/>
  <c r="I58" i="12"/>
  <c r="I64" i="12"/>
  <c r="I83" i="12"/>
  <c r="I92" i="12"/>
  <c r="I99" i="12"/>
  <c r="I108" i="12"/>
  <c r="I115" i="12"/>
  <c r="I127" i="12"/>
  <c r="I135" i="12"/>
  <c r="I143" i="12"/>
  <c r="I15" i="12"/>
  <c r="I46" i="12"/>
  <c r="I75" i="12"/>
  <c r="I77" i="12"/>
  <c r="I79" i="12"/>
  <c r="I81" i="12"/>
  <c r="I90" i="12"/>
  <c r="I97" i="12"/>
  <c r="I106" i="12"/>
  <c r="I113" i="12"/>
  <c r="I122" i="12"/>
  <c r="I130" i="12"/>
  <c r="I138" i="12"/>
  <c r="I146" i="12"/>
  <c r="I50" i="12"/>
  <c r="I38" i="12"/>
  <c r="I125" i="12"/>
  <c r="I141" i="12"/>
  <c r="I149" i="12"/>
  <c r="C2" i="2"/>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I82" i="11" l="1"/>
  <c r="G23" i="11"/>
  <c r="A23" i="11" s="1"/>
  <c r="G92" i="11"/>
  <c r="A92" i="11" s="1"/>
  <c r="G39" i="11"/>
  <c r="A39" i="11" s="1"/>
  <c r="G29" i="11"/>
  <c r="A29" i="11" s="1"/>
  <c r="G69" i="11"/>
  <c r="A69" i="11" s="1"/>
  <c r="G149" i="11"/>
  <c r="A149" i="11" s="1"/>
  <c r="G16" i="11"/>
  <c r="A16" i="11" s="1"/>
  <c r="G142" i="11"/>
  <c r="A142" i="11" s="1"/>
  <c r="G75" i="11"/>
  <c r="A75" i="11" s="1"/>
  <c r="G99" i="11"/>
  <c r="A99" i="11" s="1"/>
  <c r="G64" i="11"/>
  <c r="A64" i="11" s="1"/>
  <c r="G54" i="11"/>
  <c r="A54" i="11" s="1"/>
  <c r="G82" i="11"/>
  <c r="A82" i="11" s="1"/>
  <c r="G32" i="11"/>
  <c r="A32" i="11" s="1"/>
  <c r="G58" i="11"/>
  <c r="A58" i="11" s="1"/>
  <c r="G70" i="11"/>
  <c r="A70" i="11" s="1"/>
  <c r="I26" i="11"/>
  <c r="G26" i="11" s="1"/>
  <c r="A26" i="11" s="1"/>
  <c r="I23" i="11"/>
  <c r="I36" i="11"/>
  <c r="G36" i="11" s="1"/>
  <c r="A36" i="11" s="1"/>
  <c r="I52" i="11"/>
  <c r="G52" i="11" s="1"/>
  <c r="A52" i="11" s="1"/>
  <c r="I87" i="11"/>
  <c r="G87" i="11" s="1"/>
  <c r="A87" i="11" s="1"/>
  <c r="I29" i="11"/>
  <c r="I17" i="11"/>
  <c r="G17" i="11" s="1"/>
  <c r="A17" i="11" s="1"/>
  <c r="I58" i="11"/>
  <c r="I12" i="11"/>
  <c r="G12" i="11" s="1"/>
  <c r="A12" i="11" s="1"/>
  <c r="I18" i="11"/>
  <c r="G18" i="11" s="1"/>
  <c r="A18" i="11" s="1"/>
  <c r="I79" i="11"/>
  <c r="G79" i="11" s="1"/>
  <c r="A79" i="11" s="1"/>
  <c r="I4" i="11"/>
  <c r="G4" i="11" s="1"/>
  <c r="I20" i="11"/>
  <c r="G20" i="11" s="1"/>
  <c r="A20" i="11" s="1"/>
  <c r="I9" i="11"/>
  <c r="G9" i="11" s="1"/>
  <c r="A9" i="11" s="1"/>
  <c r="I15" i="11"/>
  <c r="G15" i="11" s="1"/>
  <c r="A15" i="11" s="1"/>
  <c r="I28" i="11"/>
  <c r="G28" i="11" s="1"/>
  <c r="A28" i="11" s="1"/>
  <c r="I44" i="11"/>
  <c r="G44" i="11" s="1"/>
  <c r="A44" i="11" s="1"/>
  <c r="I47" i="11"/>
  <c r="G47" i="11" s="1"/>
  <c r="A47" i="11" s="1"/>
  <c r="I10" i="11"/>
  <c r="G10" i="11" s="1"/>
  <c r="A10" i="11" s="1"/>
  <c r="I25" i="11"/>
  <c r="G25" i="11" s="1"/>
  <c r="A25" i="11" s="1"/>
  <c r="I60" i="11"/>
  <c r="G60" i="11" s="1"/>
  <c r="A60" i="11" s="1"/>
  <c r="I95" i="11"/>
  <c r="G95" i="11" s="1"/>
  <c r="A95" i="11" s="1"/>
  <c r="I37" i="11"/>
  <c r="G37" i="11" s="1"/>
  <c r="A37" i="11" s="1"/>
  <c r="I39" i="11"/>
  <c r="I50" i="11"/>
  <c r="G50" i="11" s="1"/>
  <c r="A50" i="11" s="1"/>
  <c r="I54" i="11"/>
  <c r="I65" i="11"/>
  <c r="G65" i="11" s="1"/>
  <c r="A65" i="11" s="1"/>
  <c r="I70" i="11"/>
  <c r="I88" i="11"/>
  <c r="G88" i="11" s="1"/>
  <c r="A88" i="11" s="1"/>
  <c r="I103" i="11"/>
  <c r="G103" i="11" s="1"/>
  <c r="A103" i="11" s="1"/>
  <c r="I106" i="11"/>
  <c r="G106" i="11" s="1"/>
  <c r="A106" i="11" s="1"/>
  <c r="I127" i="11"/>
  <c r="G127" i="11" s="1"/>
  <c r="A127" i="11" s="1"/>
  <c r="I144" i="11"/>
  <c r="G144" i="11" s="1"/>
  <c r="A144" i="11" s="1"/>
  <c r="I31" i="11"/>
  <c r="G31" i="11" s="1"/>
  <c r="A31" i="11" s="1"/>
  <c r="I46" i="11"/>
  <c r="G46" i="11" s="1"/>
  <c r="A46" i="11" s="1"/>
  <c r="I76" i="11"/>
  <c r="G76" i="11" s="1"/>
  <c r="A76" i="11" s="1"/>
  <c r="I142" i="11"/>
  <c r="I33" i="11"/>
  <c r="G33" i="11" s="1"/>
  <c r="A33" i="11" s="1"/>
  <c r="I48" i="11"/>
  <c r="G48" i="11" s="1"/>
  <c r="A48" i="11" s="1"/>
  <c r="I68" i="11"/>
  <c r="G68" i="11" s="1"/>
  <c r="A68" i="11" s="1"/>
  <c r="I73" i="11"/>
  <c r="G73" i="11" s="1"/>
  <c r="A73" i="11" s="1"/>
  <c r="I78" i="11"/>
  <c r="G78" i="11" s="1"/>
  <c r="A78" i="11" s="1"/>
  <c r="I96" i="11"/>
  <c r="G96" i="11" s="1"/>
  <c r="A96" i="11" s="1"/>
  <c r="I111" i="11"/>
  <c r="G111" i="11" s="1"/>
  <c r="A111" i="11" s="1"/>
  <c r="I114" i="11"/>
  <c r="G114" i="11" s="1"/>
  <c r="A114" i="11" s="1"/>
  <c r="I119" i="11"/>
  <c r="G119" i="11" s="1"/>
  <c r="A119" i="11" s="1"/>
  <c r="I136" i="11"/>
  <c r="G136" i="11" s="1"/>
  <c r="A136" i="11" s="1"/>
  <c r="I42" i="11"/>
  <c r="G42" i="11" s="1"/>
  <c r="A42" i="11" s="1"/>
  <c r="I5" i="11"/>
  <c r="G5" i="11" s="1"/>
  <c r="I7" i="11"/>
  <c r="G7" i="11" s="1"/>
  <c r="A7" i="11" s="1"/>
  <c r="I13" i="11"/>
  <c r="G13" i="11" s="1"/>
  <c r="A13" i="11" s="1"/>
  <c r="I21" i="11"/>
  <c r="G21" i="11" s="1"/>
  <c r="A21" i="11" s="1"/>
  <c r="I40" i="11"/>
  <c r="G40" i="11" s="1"/>
  <c r="A40" i="11" s="1"/>
  <c r="I57" i="11"/>
  <c r="G57" i="11" s="1"/>
  <c r="A57" i="11" s="1"/>
  <c r="I66" i="11"/>
  <c r="G66" i="11" s="1"/>
  <c r="A66" i="11" s="1"/>
  <c r="I84" i="11"/>
  <c r="G84" i="11" s="1"/>
  <c r="A84" i="11" s="1"/>
  <c r="I89" i="11"/>
  <c r="G89" i="11" s="1"/>
  <c r="A89" i="11" s="1"/>
  <c r="I94" i="11"/>
  <c r="G94" i="11" s="1"/>
  <c r="A94" i="11" s="1"/>
  <c r="I112" i="11"/>
  <c r="G112" i="11" s="1"/>
  <c r="A112" i="11" s="1"/>
  <c r="I120" i="11"/>
  <c r="G120" i="11" s="1"/>
  <c r="A120" i="11" s="1"/>
  <c r="I134" i="11"/>
  <c r="G134" i="11" s="1"/>
  <c r="A134" i="11" s="1"/>
  <c r="I145" i="11"/>
  <c r="G145" i="11" s="1"/>
  <c r="A145" i="11" s="1"/>
  <c r="I148" i="11"/>
  <c r="G148" i="11" s="1"/>
  <c r="A148" i="11" s="1"/>
  <c r="I63" i="11"/>
  <c r="G63" i="11" s="1"/>
  <c r="A63" i="11" s="1"/>
  <c r="I128" i="11"/>
  <c r="G128" i="11" s="1"/>
  <c r="A128" i="11" s="1"/>
  <c r="I34" i="11"/>
  <c r="G34" i="11" s="1"/>
  <c r="A34" i="11" s="1"/>
  <c r="I38" i="11"/>
  <c r="G38" i="11" s="1"/>
  <c r="A38" i="11" s="1"/>
  <c r="I53" i="11"/>
  <c r="G53" i="11" s="1"/>
  <c r="A53" i="11" s="1"/>
  <c r="I55" i="11"/>
  <c r="G55" i="11" s="1"/>
  <c r="A55" i="11" s="1"/>
  <c r="I71" i="11"/>
  <c r="G71" i="11" s="1"/>
  <c r="A71" i="11" s="1"/>
  <c r="I74" i="11"/>
  <c r="G74" i="11" s="1"/>
  <c r="A74" i="11" s="1"/>
  <c r="I92" i="11"/>
  <c r="I97" i="11"/>
  <c r="G97" i="11" s="1"/>
  <c r="A97" i="11" s="1"/>
  <c r="I102" i="11"/>
  <c r="G102" i="11" s="1"/>
  <c r="A102" i="11" s="1"/>
  <c r="I126" i="11"/>
  <c r="G126" i="11" s="1"/>
  <c r="A126" i="11" s="1"/>
  <c r="I137" i="11"/>
  <c r="G137" i="11" s="1"/>
  <c r="A137" i="11" s="1"/>
  <c r="I140" i="11"/>
  <c r="G140" i="11" s="1"/>
  <c r="A140" i="11" s="1"/>
  <c r="I86" i="11"/>
  <c r="G86" i="11" s="1"/>
  <c r="A86" i="11" s="1"/>
  <c r="I104" i="11"/>
  <c r="G104" i="11" s="1"/>
  <c r="A104" i="11" s="1"/>
  <c r="I32" i="11"/>
  <c r="I49" i="11"/>
  <c r="G49" i="11" s="1"/>
  <c r="A49" i="11" s="1"/>
  <c r="I64" i="11"/>
  <c r="I100" i="11"/>
  <c r="G100" i="11" s="1"/>
  <c r="A100" i="11" s="1"/>
  <c r="I105" i="11"/>
  <c r="G105" i="11" s="1"/>
  <c r="A105" i="11" s="1"/>
  <c r="I110" i="11"/>
  <c r="G110" i="11" s="1"/>
  <c r="A110" i="11" s="1"/>
  <c r="I118" i="11"/>
  <c r="G118" i="11" s="1"/>
  <c r="A118" i="11" s="1"/>
  <c r="I129" i="11"/>
  <c r="G129" i="11" s="1"/>
  <c r="A129" i="11" s="1"/>
  <c r="I132" i="11"/>
  <c r="G132" i="11" s="1"/>
  <c r="A132" i="11" s="1"/>
  <c r="I61" i="11"/>
  <c r="G61" i="11" s="1"/>
  <c r="A61" i="11" s="1"/>
  <c r="I81" i="11"/>
  <c r="G81" i="11" s="1"/>
  <c r="A81" i="11" s="1"/>
  <c r="I149" i="11"/>
  <c r="I141" i="11"/>
  <c r="G141" i="11" s="1"/>
  <c r="A141" i="11" s="1"/>
  <c r="I133" i="11"/>
  <c r="G133" i="11" s="1"/>
  <c r="A133" i="11" s="1"/>
  <c r="I125" i="11"/>
  <c r="G125" i="11" s="1"/>
  <c r="A125" i="11" s="1"/>
  <c r="I117" i="11"/>
  <c r="G117" i="11" s="1"/>
  <c r="A117" i="11" s="1"/>
  <c r="I109" i="11"/>
  <c r="G109" i="11" s="1"/>
  <c r="A109" i="11" s="1"/>
  <c r="I101" i="11"/>
  <c r="G101" i="11" s="1"/>
  <c r="A101" i="11" s="1"/>
  <c r="I93" i="11"/>
  <c r="G93" i="11" s="1"/>
  <c r="A93" i="11" s="1"/>
  <c r="I85" i="11"/>
  <c r="G85" i="11" s="1"/>
  <c r="A85" i="11" s="1"/>
  <c r="I77" i="11"/>
  <c r="G77" i="11" s="1"/>
  <c r="A77" i="11" s="1"/>
  <c r="I69" i="11"/>
  <c r="I67" i="11"/>
  <c r="G67" i="11" s="1"/>
  <c r="A67" i="11" s="1"/>
  <c r="I59" i="11"/>
  <c r="G59" i="11" s="1"/>
  <c r="A59" i="11" s="1"/>
  <c r="I51" i="11"/>
  <c r="G51" i="11" s="1"/>
  <c r="A51" i="11" s="1"/>
  <c r="I35" i="11"/>
  <c r="G35" i="11" s="1"/>
  <c r="A35" i="11" s="1"/>
  <c r="I27" i="11"/>
  <c r="G27" i="11" s="1"/>
  <c r="A27" i="11" s="1"/>
  <c r="I19" i="11"/>
  <c r="G19" i="11" s="1"/>
  <c r="A19" i="11" s="1"/>
  <c r="I11" i="11"/>
  <c r="G11" i="11" s="1"/>
  <c r="A11" i="11" s="1"/>
  <c r="I147" i="11"/>
  <c r="G147" i="11" s="1"/>
  <c r="A147" i="11" s="1"/>
  <c r="I139" i="11"/>
  <c r="G139" i="11" s="1"/>
  <c r="A139" i="11" s="1"/>
  <c r="I131" i="11"/>
  <c r="G131" i="11" s="1"/>
  <c r="A131" i="11" s="1"/>
  <c r="I123" i="11"/>
  <c r="G123" i="11" s="1"/>
  <c r="A123" i="11" s="1"/>
  <c r="I115" i="11"/>
  <c r="G115" i="11" s="1"/>
  <c r="A115" i="11" s="1"/>
  <c r="I107" i="11"/>
  <c r="G107" i="11" s="1"/>
  <c r="A107" i="11" s="1"/>
  <c r="I99" i="11"/>
  <c r="I91" i="11"/>
  <c r="G91" i="11" s="1"/>
  <c r="A91" i="11" s="1"/>
  <c r="I83" i="11"/>
  <c r="G83" i="11" s="1"/>
  <c r="A83" i="11" s="1"/>
  <c r="I75" i="11"/>
  <c r="I43" i="11"/>
  <c r="G43" i="11" s="1"/>
  <c r="A43" i="11" s="1"/>
  <c r="I146" i="11"/>
  <c r="G146" i="11" s="1"/>
  <c r="A146" i="11" s="1"/>
  <c r="I138" i="11"/>
  <c r="G138" i="11" s="1"/>
  <c r="A138" i="11" s="1"/>
  <c r="I130" i="11"/>
  <c r="G130" i="11" s="1"/>
  <c r="A130" i="11" s="1"/>
  <c r="I122" i="11"/>
  <c r="G122" i="11" s="1"/>
  <c r="A122" i="11" s="1"/>
  <c r="I8" i="11"/>
  <c r="G8" i="11" s="1"/>
  <c r="A8" i="11" s="1"/>
  <c r="I16" i="11"/>
  <c r="I24" i="11"/>
  <c r="G24" i="11" s="1"/>
  <c r="A24" i="11" s="1"/>
  <c r="I30" i="11"/>
  <c r="G30" i="11" s="1"/>
  <c r="A30" i="11" s="1"/>
  <c r="I45" i="11"/>
  <c r="G45" i="11" s="1"/>
  <c r="A45" i="11" s="1"/>
  <c r="I62" i="11"/>
  <c r="G62" i="11" s="1"/>
  <c r="A62" i="11" s="1"/>
  <c r="I72" i="11"/>
  <c r="G72" i="11" s="1"/>
  <c r="A72" i="11" s="1"/>
  <c r="I90" i="11"/>
  <c r="G90" i="11" s="1"/>
  <c r="A90" i="11" s="1"/>
  <c r="I108" i="11"/>
  <c r="G108" i="11" s="1"/>
  <c r="A108" i="11" s="1"/>
  <c r="I113" i="11"/>
  <c r="G113" i="11" s="1"/>
  <c r="A113" i="11" s="1"/>
  <c r="I121" i="11"/>
  <c r="G121" i="11" s="1"/>
  <c r="A121" i="11" s="1"/>
  <c r="I124" i="11"/>
  <c r="G124" i="11" s="1"/>
  <c r="A124" i="11" s="1"/>
  <c r="I143" i="11"/>
  <c r="G143" i="11" s="1"/>
  <c r="A143" i="11" s="1"/>
  <c r="I6" i="11"/>
  <c r="G6" i="11" s="1"/>
  <c r="I14" i="11"/>
  <c r="G14" i="11" s="1"/>
  <c r="A14" i="11" s="1"/>
  <c r="I22" i="11"/>
  <c r="G22" i="11" s="1"/>
  <c r="A22" i="11" s="1"/>
  <c r="I41" i="11"/>
  <c r="G41" i="11" s="1"/>
  <c r="A41" i="11" s="1"/>
  <c r="I56" i="11"/>
  <c r="G56" i="11" s="1"/>
  <c r="A56" i="11" s="1"/>
  <c r="I80" i="11"/>
  <c r="G80" i="11" s="1"/>
  <c r="A80" i="11" s="1"/>
  <c r="I98" i="11"/>
  <c r="G98" i="11" s="1"/>
  <c r="A98" i="11" s="1"/>
  <c r="I116" i="11"/>
  <c r="G116" i="11" s="1"/>
  <c r="A116" i="11" s="1"/>
  <c r="I135" i="11"/>
  <c r="G135" i="11" s="1"/>
  <c r="A135" i="11" s="1"/>
  <c r="I16" i="10"/>
  <c r="G16" i="10" s="1"/>
  <c r="A16" i="10" s="1"/>
  <c r="I46" i="10"/>
  <c r="G46" i="10" s="1"/>
  <c r="A46" i="10" s="1"/>
  <c r="I6" i="10"/>
  <c r="G6" i="10" s="1"/>
  <c r="I38" i="10"/>
  <c r="G38" i="10" s="1"/>
  <c r="A38" i="10" s="1"/>
  <c r="I31" i="10"/>
  <c r="I55" i="10"/>
  <c r="G55" i="10" s="1"/>
  <c r="A55" i="10" s="1"/>
  <c r="I5" i="10"/>
  <c r="G5" i="10" s="1"/>
  <c r="I28" i="10"/>
  <c r="G28" i="10" s="1"/>
  <c r="A28" i="10" s="1"/>
  <c r="I86" i="10"/>
  <c r="G86" i="10" s="1"/>
  <c r="A86" i="10" s="1"/>
  <c r="G50" i="10"/>
  <c r="A50" i="10" s="1"/>
  <c r="I15" i="10"/>
  <c r="G15" i="10" s="1"/>
  <c r="A15" i="10" s="1"/>
  <c r="I47" i="10"/>
  <c r="G47" i="10" s="1"/>
  <c r="A47" i="10" s="1"/>
  <c r="I21" i="10"/>
  <c r="G21" i="10" s="1"/>
  <c r="A21" i="10" s="1"/>
  <c r="I63" i="10"/>
  <c r="G63" i="10" s="1"/>
  <c r="A63" i="10" s="1"/>
  <c r="I7" i="10"/>
  <c r="G7" i="10" s="1"/>
  <c r="G31" i="10"/>
  <c r="A31" i="10" s="1"/>
  <c r="I39" i="10"/>
  <c r="G39" i="10" s="1"/>
  <c r="A39" i="10" s="1"/>
  <c r="I48" i="10"/>
  <c r="G48" i="10" s="1"/>
  <c r="A48" i="10" s="1"/>
  <c r="I61" i="10"/>
  <c r="G61" i="10" s="1"/>
  <c r="A61" i="10" s="1"/>
  <c r="I95" i="10"/>
  <c r="G95" i="10" s="1"/>
  <c r="A95" i="10" s="1"/>
  <c r="I114" i="10"/>
  <c r="G114" i="10" s="1"/>
  <c r="A114" i="10" s="1"/>
  <c r="I26" i="10"/>
  <c r="G26" i="10" s="1"/>
  <c r="A26" i="10" s="1"/>
  <c r="I92" i="10"/>
  <c r="G92" i="10" s="1"/>
  <c r="A92" i="10" s="1"/>
  <c r="I108" i="10"/>
  <c r="G108" i="10" s="1"/>
  <c r="A108" i="10" s="1"/>
  <c r="I124" i="10"/>
  <c r="G124" i="10" s="1"/>
  <c r="A124" i="10" s="1"/>
  <c r="I137" i="10"/>
  <c r="G137" i="10" s="1"/>
  <c r="A137" i="10" s="1"/>
  <c r="I14" i="10"/>
  <c r="G14" i="10" s="1"/>
  <c r="A14" i="10" s="1"/>
  <c r="I24" i="10"/>
  <c r="G24" i="10" s="1"/>
  <c r="A24" i="10" s="1"/>
  <c r="I29" i="10"/>
  <c r="G29" i="10" s="1"/>
  <c r="A29" i="10" s="1"/>
  <c r="I36" i="10"/>
  <c r="G36" i="10" s="1"/>
  <c r="A36" i="10" s="1"/>
  <c r="I51" i="10"/>
  <c r="G51" i="10" s="1"/>
  <c r="A51" i="10" s="1"/>
  <c r="I64" i="10"/>
  <c r="G64" i="10" s="1"/>
  <c r="A64" i="10" s="1"/>
  <c r="I72" i="10"/>
  <c r="G72" i="10" s="1"/>
  <c r="A72" i="10" s="1"/>
  <c r="I75" i="10"/>
  <c r="G75" i="10" s="1"/>
  <c r="A75" i="10" s="1"/>
  <c r="I81" i="10"/>
  <c r="G81" i="10" s="1"/>
  <c r="A81" i="10" s="1"/>
  <c r="I99" i="10"/>
  <c r="G99" i="10" s="1"/>
  <c r="A99" i="10" s="1"/>
  <c r="I115" i="10"/>
  <c r="G115" i="10" s="1"/>
  <c r="A115" i="10" s="1"/>
  <c r="I131" i="10"/>
  <c r="G131" i="10" s="1"/>
  <c r="A131" i="10" s="1"/>
  <c r="I147" i="10"/>
  <c r="G147" i="10" s="1"/>
  <c r="A147" i="10" s="1"/>
  <c r="I58" i="10"/>
  <c r="G58" i="10" s="1"/>
  <c r="A58" i="10" s="1"/>
  <c r="I80" i="10"/>
  <c r="G80" i="10" s="1"/>
  <c r="A80" i="10" s="1"/>
  <c r="I111" i="10"/>
  <c r="G111" i="10" s="1"/>
  <c r="A111" i="10" s="1"/>
  <c r="I143" i="10"/>
  <c r="G143" i="10" s="1"/>
  <c r="A143" i="10" s="1"/>
  <c r="I66" i="10"/>
  <c r="G66" i="10" s="1"/>
  <c r="A66" i="10" s="1"/>
  <c r="I105" i="10"/>
  <c r="G105" i="10" s="1"/>
  <c r="A105" i="10" s="1"/>
  <c r="I134" i="10"/>
  <c r="G134" i="10" s="1"/>
  <c r="A134" i="10" s="1"/>
  <c r="I118" i="10"/>
  <c r="G118" i="10" s="1"/>
  <c r="A118" i="10" s="1"/>
  <c r="I94" i="10"/>
  <c r="G94" i="10" s="1"/>
  <c r="A94" i="10" s="1"/>
  <c r="I126" i="10"/>
  <c r="G126" i="10" s="1"/>
  <c r="A126" i="10" s="1"/>
  <c r="I142" i="10"/>
  <c r="G142" i="10" s="1"/>
  <c r="A142" i="10" s="1"/>
  <c r="I110" i="10"/>
  <c r="G110" i="10" s="1"/>
  <c r="A110" i="10" s="1"/>
  <c r="I102" i="10"/>
  <c r="G102" i="10" s="1"/>
  <c r="A102" i="10" s="1"/>
  <c r="I41" i="10"/>
  <c r="G41" i="10" s="1"/>
  <c r="A41" i="10" s="1"/>
  <c r="I33" i="10"/>
  <c r="G33" i="10" s="1"/>
  <c r="A33" i="10" s="1"/>
  <c r="I25" i="10"/>
  <c r="G25" i="10" s="1"/>
  <c r="A25" i="10" s="1"/>
  <c r="I17" i="10"/>
  <c r="G17" i="10" s="1"/>
  <c r="A17" i="10" s="1"/>
  <c r="I9" i="10"/>
  <c r="G9" i="10" s="1"/>
  <c r="A9" i="10" s="1"/>
  <c r="I4" i="10"/>
  <c r="G4" i="10" s="1"/>
  <c r="I19" i="10"/>
  <c r="G19" i="10" s="1"/>
  <c r="A19" i="10" s="1"/>
  <c r="I34" i="10"/>
  <c r="G34" i="10" s="1"/>
  <c r="A34" i="10" s="1"/>
  <c r="I49" i="10"/>
  <c r="G49" i="10" s="1"/>
  <c r="A49" i="10" s="1"/>
  <c r="I54" i="10"/>
  <c r="G54" i="10" s="1"/>
  <c r="A54" i="10" s="1"/>
  <c r="I59" i="10"/>
  <c r="G59" i="10" s="1"/>
  <c r="A59" i="10" s="1"/>
  <c r="I78" i="10"/>
  <c r="G78" i="10" s="1"/>
  <c r="A78" i="10" s="1"/>
  <c r="I84" i="10"/>
  <c r="G84" i="10" s="1"/>
  <c r="A84" i="10" s="1"/>
  <c r="I87" i="10"/>
  <c r="G87" i="10" s="1"/>
  <c r="A87" i="10" s="1"/>
  <c r="I93" i="10"/>
  <c r="G93" i="10" s="1"/>
  <c r="A93" i="10" s="1"/>
  <c r="I96" i="10"/>
  <c r="G96" i="10" s="1"/>
  <c r="A96" i="10" s="1"/>
  <c r="I109" i="10"/>
  <c r="G109" i="10" s="1"/>
  <c r="A109" i="10" s="1"/>
  <c r="I112" i="10"/>
  <c r="G112" i="10" s="1"/>
  <c r="A112" i="10" s="1"/>
  <c r="I125" i="10"/>
  <c r="G125" i="10" s="1"/>
  <c r="A125" i="10" s="1"/>
  <c r="I128" i="10"/>
  <c r="G128" i="10" s="1"/>
  <c r="A128" i="10" s="1"/>
  <c r="I141" i="10"/>
  <c r="G141" i="10" s="1"/>
  <c r="A141" i="10" s="1"/>
  <c r="I144" i="10"/>
  <c r="G144" i="10" s="1"/>
  <c r="A144" i="10" s="1"/>
  <c r="I74" i="10"/>
  <c r="G74" i="10" s="1"/>
  <c r="A74" i="10" s="1"/>
  <c r="I89" i="10"/>
  <c r="G89" i="10" s="1"/>
  <c r="A89" i="10" s="1"/>
  <c r="I127" i="10"/>
  <c r="G127" i="10" s="1"/>
  <c r="A127" i="10" s="1"/>
  <c r="I146" i="10"/>
  <c r="G146" i="10" s="1"/>
  <c r="A146" i="10" s="1"/>
  <c r="I43" i="10"/>
  <c r="G43" i="10" s="1"/>
  <c r="A43" i="10" s="1"/>
  <c r="I44" i="10"/>
  <c r="G44" i="10" s="1"/>
  <c r="A44" i="10" s="1"/>
  <c r="I57" i="10"/>
  <c r="G57" i="10" s="1"/>
  <c r="A57" i="10" s="1"/>
  <c r="I62" i="10"/>
  <c r="G62" i="10" s="1"/>
  <c r="A62" i="10" s="1"/>
  <c r="I67" i="10"/>
  <c r="G67" i="10" s="1"/>
  <c r="A67" i="10" s="1"/>
  <c r="I73" i="10"/>
  <c r="G73" i="10" s="1"/>
  <c r="A73" i="10" s="1"/>
  <c r="I90" i="10"/>
  <c r="G90" i="10" s="1"/>
  <c r="A90" i="10" s="1"/>
  <c r="I103" i="10"/>
  <c r="G103" i="10" s="1"/>
  <c r="A103" i="10" s="1"/>
  <c r="I106" i="10"/>
  <c r="G106" i="10" s="1"/>
  <c r="A106" i="10" s="1"/>
  <c r="I119" i="10"/>
  <c r="G119" i="10" s="1"/>
  <c r="A119" i="10" s="1"/>
  <c r="I122" i="10"/>
  <c r="G122" i="10" s="1"/>
  <c r="A122" i="10" s="1"/>
  <c r="I135" i="10"/>
  <c r="G135" i="10" s="1"/>
  <c r="A135" i="10" s="1"/>
  <c r="I138" i="10"/>
  <c r="G138" i="10" s="1"/>
  <c r="A138" i="10" s="1"/>
  <c r="I98" i="10"/>
  <c r="G98" i="10" s="1"/>
  <c r="A98" i="10" s="1"/>
  <c r="I56" i="10"/>
  <c r="G56" i="10" s="1"/>
  <c r="A56" i="10" s="1"/>
  <c r="I69" i="10"/>
  <c r="G69" i="10" s="1"/>
  <c r="A69" i="10" s="1"/>
  <c r="I121" i="10"/>
  <c r="G121" i="10" s="1"/>
  <c r="A121" i="10" s="1"/>
  <c r="I140" i="10"/>
  <c r="G140" i="10" s="1"/>
  <c r="A140" i="10" s="1"/>
  <c r="I12" i="10"/>
  <c r="G12" i="10" s="1"/>
  <c r="A12" i="10" s="1"/>
  <c r="I22" i="10"/>
  <c r="G22" i="10" s="1"/>
  <c r="A22" i="10" s="1"/>
  <c r="I32" i="10"/>
  <c r="G32" i="10" s="1"/>
  <c r="A32" i="10" s="1"/>
  <c r="I27" i="10"/>
  <c r="G27" i="10" s="1"/>
  <c r="A27" i="10" s="1"/>
  <c r="I42" i="10"/>
  <c r="G42" i="10" s="1"/>
  <c r="A42" i="10" s="1"/>
  <c r="I52" i="10"/>
  <c r="G52" i="10" s="1"/>
  <c r="A52" i="10" s="1"/>
  <c r="I65" i="10"/>
  <c r="G65" i="10" s="1"/>
  <c r="A65" i="10" s="1"/>
  <c r="I70" i="10"/>
  <c r="G70" i="10" s="1"/>
  <c r="A70" i="10" s="1"/>
  <c r="I76" i="10"/>
  <c r="G76" i="10" s="1"/>
  <c r="A76" i="10" s="1"/>
  <c r="I79" i="10"/>
  <c r="G79" i="10" s="1"/>
  <c r="A79" i="10" s="1"/>
  <c r="I85" i="10"/>
  <c r="G85" i="10" s="1"/>
  <c r="A85" i="10" s="1"/>
  <c r="I97" i="10"/>
  <c r="G97" i="10" s="1"/>
  <c r="A97" i="10" s="1"/>
  <c r="I100" i="10"/>
  <c r="G100" i="10" s="1"/>
  <c r="A100" i="10" s="1"/>
  <c r="I113" i="10"/>
  <c r="G113" i="10" s="1"/>
  <c r="A113" i="10" s="1"/>
  <c r="I116" i="10"/>
  <c r="G116" i="10" s="1"/>
  <c r="A116" i="10" s="1"/>
  <c r="I129" i="10"/>
  <c r="G129" i="10" s="1"/>
  <c r="A129" i="10" s="1"/>
  <c r="I132" i="10"/>
  <c r="G132" i="10" s="1"/>
  <c r="A132" i="10" s="1"/>
  <c r="I145" i="10"/>
  <c r="G145" i="10" s="1"/>
  <c r="A145" i="10" s="1"/>
  <c r="I148" i="10"/>
  <c r="G148" i="10" s="1"/>
  <c r="A148" i="10" s="1"/>
  <c r="I83" i="10"/>
  <c r="G83" i="10" s="1"/>
  <c r="A83" i="10" s="1"/>
  <c r="I130" i="10"/>
  <c r="G130" i="10" s="1"/>
  <c r="A130" i="10" s="1"/>
  <c r="I11" i="10"/>
  <c r="G11" i="10" s="1"/>
  <c r="A11" i="10" s="1"/>
  <c r="I10" i="10"/>
  <c r="G10" i="10" s="1"/>
  <c r="A10" i="10" s="1"/>
  <c r="I8" i="10"/>
  <c r="G8" i="10" s="1"/>
  <c r="A8" i="10" s="1"/>
  <c r="I13" i="10"/>
  <c r="G13" i="10" s="1"/>
  <c r="A13" i="10" s="1"/>
  <c r="I20" i="10"/>
  <c r="G20" i="10" s="1"/>
  <c r="A20" i="10" s="1"/>
  <c r="I30" i="10"/>
  <c r="G30" i="10" s="1"/>
  <c r="A30" i="10" s="1"/>
  <c r="I40" i="10"/>
  <c r="G40" i="10" s="1"/>
  <c r="A40" i="10" s="1"/>
  <c r="I45" i="10"/>
  <c r="G45" i="10" s="1"/>
  <c r="A45" i="10" s="1"/>
  <c r="I60" i="10"/>
  <c r="G60" i="10" s="1"/>
  <c r="A60" i="10" s="1"/>
  <c r="I82" i="10"/>
  <c r="G82" i="10" s="1"/>
  <c r="A82" i="10" s="1"/>
  <c r="I88" i="10"/>
  <c r="G88" i="10" s="1"/>
  <c r="A88" i="10" s="1"/>
  <c r="I91" i="10"/>
  <c r="G91" i="10" s="1"/>
  <c r="A91" i="10" s="1"/>
  <c r="I107" i="10"/>
  <c r="G107" i="10" s="1"/>
  <c r="A107" i="10" s="1"/>
  <c r="I123" i="10"/>
  <c r="G123" i="10" s="1"/>
  <c r="A123" i="10" s="1"/>
  <c r="I139" i="10"/>
  <c r="G139" i="10" s="1"/>
  <c r="A139" i="10" s="1"/>
  <c r="I37" i="10"/>
  <c r="G37" i="10" s="1"/>
  <c r="A37" i="10" s="1"/>
  <c r="I18" i="10"/>
  <c r="G18" i="10" s="1"/>
  <c r="A18" i="10" s="1"/>
  <c r="I23" i="10"/>
  <c r="G23" i="10" s="1"/>
  <c r="A23" i="10" s="1"/>
  <c r="I35" i="10"/>
  <c r="G35" i="10" s="1"/>
  <c r="A35" i="10" s="1"/>
  <c r="I50" i="10"/>
  <c r="I53" i="10"/>
  <c r="G53" i="10" s="1"/>
  <c r="A53" i="10" s="1"/>
  <c r="I68" i="10"/>
  <c r="G68" i="10" s="1"/>
  <c r="A68" i="10" s="1"/>
  <c r="I71" i="10"/>
  <c r="G71" i="10" s="1"/>
  <c r="A71" i="10" s="1"/>
  <c r="I77" i="10"/>
  <c r="G77" i="10" s="1"/>
  <c r="A77" i="10" s="1"/>
  <c r="I101" i="10"/>
  <c r="G101" i="10" s="1"/>
  <c r="A101" i="10" s="1"/>
  <c r="I104" i="10"/>
  <c r="G104" i="10" s="1"/>
  <c r="A104" i="10" s="1"/>
  <c r="I117" i="10"/>
  <c r="G117" i="10" s="1"/>
  <c r="A117" i="10" s="1"/>
  <c r="I120" i="10"/>
  <c r="G120" i="10" s="1"/>
  <c r="A120" i="10" s="1"/>
  <c r="I133" i="10"/>
  <c r="G133" i="10" s="1"/>
  <c r="A133" i="10" s="1"/>
  <c r="I136" i="10"/>
  <c r="G136" i="10" s="1"/>
  <c r="A136" i="10" s="1"/>
  <c r="I149" i="10"/>
  <c r="G149" i="10" s="1"/>
  <c r="A149" i="10" s="1"/>
  <c r="A4" i="11" l="1"/>
  <c r="A4" i="10"/>
  <c r="A5" i="10" s="1"/>
  <c r="A6" i="10" s="1"/>
  <c r="A7" i="10" s="1"/>
  <c r="A5" i="11"/>
  <c r="A6" i="11" s="1"/>
  <c r="D18" i="9" l="1"/>
  <c r="O4" i="5" l="1"/>
  <c r="G149" i="8"/>
  <c r="E149" i="8"/>
  <c r="G148" i="8"/>
  <c r="E148" i="8"/>
  <c r="G147" i="8"/>
  <c r="E147" i="8"/>
  <c r="G146" i="8"/>
  <c r="E146" i="8"/>
  <c r="G145" i="8"/>
  <c r="E145" i="8"/>
  <c r="G144" i="8"/>
  <c r="E144" i="8"/>
  <c r="G143" i="8"/>
  <c r="E143" i="8"/>
  <c r="G142" i="8"/>
  <c r="E142" i="8"/>
  <c r="G141" i="8"/>
  <c r="E141" i="8"/>
  <c r="G140" i="8"/>
  <c r="E140" i="8"/>
  <c r="G139" i="8"/>
  <c r="E139" i="8"/>
  <c r="G138" i="8"/>
  <c r="E138" i="8"/>
  <c r="G137" i="8"/>
  <c r="E137" i="8"/>
  <c r="G136" i="8"/>
  <c r="E136" i="8"/>
  <c r="G135" i="8"/>
  <c r="E135" i="8"/>
  <c r="G134" i="8"/>
  <c r="E134" i="8"/>
  <c r="G133" i="8"/>
  <c r="E133" i="8"/>
  <c r="G132" i="8"/>
  <c r="E132" i="8"/>
  <c r="G131" i="8"/>
  <c r="E131" i="8"/>
  <c r="G130" i="8"/>
  <c r="E130" i="8"/>
  <c r="G129" i="8"/>
  <c r="E129" i="8"/>
  <c r="G128" i="8"/>
  <c r="E128" i="8"/>
  <c r="G127" i="8"/>
  <c r="E127" i="8"/>
  <c r="G126" i="8"/>
  <c r="E126" i="8"/>
  <c r="G125" i="8"/>
  <c r="E125" i="8"/>
  <c r="G124" i="8"/>
  <c r="E124" i="8"/>
  <c r="G123" i="8"/>
  <c r="E123" i="8"/>
  <c r="G122" i="8"/>
  <c r="E122" i="8"/>
  <c r="G121" i="8"/>
  <c r="E121" i="8"/>
  <c r="G120" i="8"/>
  <c r="E120" i="8"/>
  <c r="G119" i="8"/>
  <c r="E119" i="8"/>
  <c r="G118" i="8"/>
  <c r="E118" i="8"/>
  <c r="G117" i="8"/>
  <c r="E117" i="8"/>
  <c r="G116" i="8"/>
  <c r="E116" i="8"/>
  <c r="G115" i="8"/>
  <c r="E115" i="8"/>
  <c r="G114" i="8"/>
  <c r="E114" i="8"/>
  <c r="G113" i="8"/>
  <c r="E113" i="8"/>
  <c r="G112" i="8"/>
  <c r="E112" i="8"/>
  <c r="G111" i="8"/>
  <c r="E111" i="8"/>
  <c r="G110" i="8"/>
  <c r="E110" i="8"/>
  <c r="G109" i="8"/>
  <c r="E109" i="8"/>
  <c r="G108" i="8"/>
  <c r="E108" i="8"/>
  <c r="G107" i="8"/>
  <c r="E107" i="8"/>
  <c r="G106" i="8"/>
  <c r="E106" i="8"/>
  <c r="G105" i="8"/>
  <c r="E105" i="8"/>
  <c r="G104" i="8"/>
  <c r="E104" i="8"/>
  <c r="G103" i="8"/>
  <c r="E103" i="8"/>
  <c r="G102" i="8"/>
  <c r="E102" i="8"/>
  <c r="G101" i="8"/>
  <c r="E101" i="8"/>
  <c r="G100" i="8"/>
  <c r="E100" i="8"/>
  <c r="G99" i="8"/>
  <c r="E99" i="8"/>
  <c r="G98" i="8"/>
  <c r="E98" i="8"/>
  <c r="G97" i="8"/>
  <c r="E97" i="8"/>
  <c r="G96" i="8"/>
  <c r="E96" i="8"/>
  <c r="G95" i="8"/>
  <c r="E95" i="8"/>
  <c r="G94" i="8"/>
  <c r="E94" i="8"/>
  <c r="G93" i="8"/>
  <c r="E93" i="8"/>
  <c r="G92" i="8"/>
  <c r="E92" i="8"/>
  <c r="G91" i="8"/>
  <c r="E91" i="8"/>
  <c r="G90" i="8"/>
  <c r="E90" i="8"/>
  <c r="G89" i="8"/>
  <c r="E89" i="8"/>
  <c r="G88" i="8"/>
  <c r="E88" i="8"/>
  <c r="G87" i="8"/>
  <c r="E87" i="8"/>
  <c r="G86" i="8"/>
  <c r="E86" i="8"/>
  <c r="G85" i="8"/>
  <c r="E85" i="8"/>
  <c r="G84" i="8"/>
  <c r="E84" i="8"/>
  <c r="G83" i="8"/>
  <c r="E83" i="8"/>
  <c r="G82" i="8"/>
  <c r="E82" i="8"/>
  <c r="G81" i="8"/>
  <c r="E81" i="8"/>
  <c r="G80" i="8"/>
  <c r="E80" i="8"/>
  <c r="G79" i="8"/>
  <c r="E79" i="8"/>
  <c r="G78" i="8"/>
  <c r="E78" i="8"/>
  <c r="G77" i="8"/>
  <c r="E77" i="8"/>
  <c r="G76" i="8"/>
  <c r="E76" i="8"/>
  <c r="G75" i="8"/>
  <c r="E75" i="8"/>
  <c r="G74" i="8"/>
  <c r="E74" i="8"/>
  <c r="G73" i="8"/>
  <c r="E73" i="8"/>
  <c r="G72" i="8"/>
  <c r="E72" i="8"/>
  <c r="G71" i="8"/>
  <c r="E71" i="8"/>
  <c r="G70" i="8"/>
  <c r="E70" i="8"/>
  <c r="G69" i="8"/>
  <c r="E69" i="8"/>
  <c r="G68" i="8"/>
  <c r="E68" i="8"/>
  <c r="G67" i="8"/>
  <c r="E67" i="8"/>
  <c r="G66" i="8"/>
  <c r="E66" i="8"/>
  <c r="G65" i="8"/>
  <c r="E65" i="8"/>
  <c r="G64" i="8"/>
  <c r="E64" i="8"/>
  <c r="G63" i="8"/>
  <c r="E63" i="8"/>
  <c r="G62" i="8"/>
  <c r="E62" i="8"/>
  <c r="G61" i="8"/>
  <c r="E61" i="8"/>
  <c r="G60" i="8"/>
  <c r="E60" i="8"/>
  <c r="G59" i="8"/>
  <c r="E59" i="8"/>
  <c r="G58" i="8"/>
  <c r="E58" i="8"/>
  <c r="G57" i="8"/>
  <c r="E57" i="8"/>
  <c r="G56" i="8"/>
  <c r="E56" i="8"/>
  <c r="G55" i="8"/>
  <c r="E55" i="8"/>
  <c r="G54" i="8"/>
  <c r="E54" i="8"/>
  <c r="G53" i="8"/>
  <c r="E53" i="8"/>
  <c r="G52" i="8"/>
  <c r="E52" i="8"/>
  <c r="G51" i="8"/>
  <c r="E51" i="8"/>
  <c r="G50" i="8"/>
  <c r="E50" i="8"/>
  <c r="G49" i="8"/>
  <c r="E49" i="8"/>
  <c r="G48" i="8"/>
  <c r="E48" i="8"/>
  <c r="G47" i="8"/>
  <c r="E47" i="8"/>
  <c r="G46" i="8"/>
  <c r="E46" i="8"/>
  <c r="G45" i="8"/>
  <c r="E45" i="8"/>
  <c r="G44" i="8"/>
  <c r="E44" i="8"/>
  <c r="G43" i="8"/>
  <c r="E43" i="8"/>
  <c r="G42" i="8"/>
  <c r="E42" i="8"/>
  <c r="G41" i="8"/>
  <c r="E41" i="8"/>
  <c r="G40" i="8"/>
  <c r="E40" i="8"/>
  <c r="G39" i="8"/>
  <c r="E39" i="8"/>
  <c r="G38" i="8"/>
  <c r="E38" i="8"/>
  <c r="F38" i="8" s="1"/>
  <c r="A38" i="8" s="1"/>
  <c r="G37" i="8"/>
  <c r="E37" i="8"/>
  <c r="G36" i="8"/>
  <c r="E36" i="8"/>
  <c r="G35" i="8"/>
  <c r="E35" i="8"/>
  <c r="G34" i="8"/>
  <c r="E34" i="8"/>
  <c r="G33" i="8"/>
  <c r="E33" i="8"/>
  <c r="G32" i="8"/>
  <c r="E32" i="8"/>
  <c r="G31" i="8"/>
  <c r="E31" i="8"/>
  <c r="G30" i="8"/>
  <c r="E30" i="8"/>
  <c r="G29" i="8"/>
  <c r="E29" i="8"/>
  <c r="G28" i="8"/>
  <c r="E28" i="8"/>
  <c r="G27" i="8"/>
  <c r="E27" i="8"/>
  <c r="G26" i="8"/>
  <c r="E26" i="8"/>
  <c r="G25" i="8"/>
  <c r="E25" i="8"/>
  <c r="G24" i="8"/>
  <c r="E24" i="8"/>
  <c r="G23" i="8"/>
  <c r="E23" i="8"/>
  <c r="G22" i="8"/>
  <c r="E22" i="8"/>
  <c r="G21" i="8"/>
  <c r="E21" i="8"/>
  <c r="G20" i="8"/>
  <c r="E20" i="8"/>
  <c r="G19" i="8"/>
  <c r="E19" i="8"/>
  <c r="G18" i="8"/>
  <c r="E18" i="8"/>
  <c r="G17" i="8"/>
  <c r="E17" i="8"/>
  <c r="G16" i="8"/>
  <c r="E16" i="8"/>
  <c r="G15" i="8"/>
  <c r="E15" i="8"/>
  <c r="G14" i="8"/>
  <c r="E14" i="8"/>
  <c r="G13" i="8"/>
  <c r="E13" i="8"/>
  <c r="G12" i="8"/>
  <c r="E12" i="8"/>
  <c r="G11" i="8"/>
  <c r="E11" i="8"/>
  <c r="G10" i="8"/>
  <c r="E10" i="8"/>
  <c r="G9" i="8"/>
  <c r="E9" i="8"/>
  <c r="G8" i="8"/>
  <c r="E8" i="8"/>
  <c r="G7" i="8"/>
  <c r="E7" i="8"/>
  <c r="G6" i="8"/>
  <c r="E6" i="8"/>
  <c r="G5" i="8"/>
  <c r="E5" i="8"/>
  <c r="G4" i="8"/>
  <c r="H4" i="8" s="1"/>
  <c r="E4" i="8"/>
  <c r="AL7" i="3"/>
  <c r="F4" i="8" l="1"/>
  <c r="H38" i="8"/>
  <c r="H32" i="8"/>
  <c r="F32" i="8" s="1"/>
  <c r="A32" i="8" s="1"/>
  <c r="H56" i="8"/>
  <c r="F56" i="8" s="1"/>
  <c r="A56" i="8" s="1"/>
  <c r="F11" i="8"/>
  <c r="A11" i="8" s="1"/>
  <c r="F111" i="8"/>
  <c r="A111" i="8" s="1"/>
  <c r="F126" i="8"/>
  <c r="A126" i="8" s="1"/>
  <c r="F62" i="8"/>
  <c r="A62" i="8" s="1"/>
  <c r="F78" i="8"/>
  <c r="A78" i="8" s="1"/>
  <c r="F102" i="8"/>
  <c r="A102" i="8" s="1"/>
  <c r="F72" i="8"/>
  <c r="A72" i="8" s="1"/>
  <c r="F112" i="8"/>
  <c r="A112" i="8" s="1"/>
  <c r="F120" i="8"/>
  <c r="A120" i="8" s="1"/>
  <c r="F134" i="8"/>
  <c r="A134" i="8" s="1"/>
  <c r="H22" i="8"/>
  <c r="F22" i="8" s="1"/>
  <c r="A22" i="8" s="1"/>
  <c r="F44" i="8"/>
  <c r="A44" i="8" s="1"/>
  <c r="F13" i="8"/>
  <c r="A13" i="8" s="1"/>
  <c r="F71" i="8"/>
  <c r="A71" i="8" s="1"/>
  <c r="H29" i="8"/>
  <c r="F39" i="8"/>
  <c r="A39" i="8" s="1"/>
  <c r="F101" i="8"/>
  <c r="A101" i="8" s="1"/>
  <c r="F147" i="8"/>
  <c r="A147" i="8" s="1"/>
  <c r="F65" i="8"/>
  <c r="A65" i="8" s="1"/>
  <c r="F107" i="8"/>
  <c r="A107" i="8" s="1"/>
  <c r="H5" i="8"/>
  <c r="F5" i="8" s="1"/>
  <c r="F59" i="8"/>
  <c r="A59" i="8" s="1"/>
  <c r="F108" i="8"/>
  <c r="A108" i="8" s="1"/>
  <c r="F29" i="8"/>
  <c r="A29" i="8" s="1"/>
  <c r="F63" i="8"/>
  <c r="A63" i="8" s="1"/>
  <c r="F79" i="8"/>
  <c r="A79" i="8" s="1"/>
  <c r="F98" i="8"/>
  <c r="A98" i="8" s="1"/>
  <c r="H6" i="8"/>
  <c r="F6" i="8" s="1"/>
  <c r="H62" i="8"/>
  <c r="F43" i="8"/>
  <c r="A43" i="8" s="1"/>
  <c r="F105" i="8"/>
  <c r="A105" i="8" s="1"/>
  <c r="F109" i="8"/>
  <c r="A109" i="8" s="1"/>
  <c r="H9" i="8"/>
  <c r="F9" i="8" s="1"/>
  <c r="A9" i="8" s="1"/>
  <c r="F31" i="8"/>
  <c r="A31" i="8" s="1"/>
  <c r="F47" i="8"/>
  <c r="A47" i="8" s="1"/>
  <c r="F83" i="8"/>
  <c r="A83" i="8" s="1"/>
  <c r="F132" i="8"/>
  <c r="A132" i="8" s="1"/>
  <c r="F145" i="8"/>
  <c r="A145" i="8" s="1"/>
  <c r="F19" i="8"/>
  <c r="A19" i="8" s="1"/>
  <c r="H47" i="8"/>
  <c r="F87" i="8"/>
  <c r="A87" i="8" s="1"/>
  <c r="F106" i="8"/>
  <c r="A106" i="8" s="1"/>
  <c r="H57" i="8"/>
  <c r="F57" i="8" s="1"/>
  <c r="A57" i="8" s="1"/>
  <c r="H72" i="8"/>
  <c r="H91" i="8"/>
  <c r="F91" i="8" s="1"/>
  <c r="A91" i="8" s="1"/>
  <c r="H100" i="8"/>
  <c r="F100" i="8" s="1"/>
  <c r="A100" i="8" s="1"/>
  <c r="H106" i="8"/>
  <c r="H136" i="8"/>
  <c r="F136" i="8" s="1"/>
  <c r="A136" i="8" s="1"/>
  <c r="H28" i="8"/>
  <c r="F28" i="8" s="1"/>
  <c r="A28" i="8" s="1"/>
  <c r="H30" i="8"/>
  <c r="F30" i="8" s="1"/>
  <c r="A30" i="8" s="1"/>
  <c r="H70" i="8"/>
  <c r="F70" i="8" s="1"/>
  <c r="A70" i="8" s="1"/>
  <c r="H80" i="8"/>
  <c r="F80" i="8" s="1"/>
  <c r="A80" i="8" s="1"/>
  <c r="H112" i="8"/>
  <c r="H131" i="8"/>
  <c r="F131" i="8" s="1"/>
  <c r="A131" i="8" s="1"/>
  <c r="H140" i="8"/>
  <c r="F140" i="8" s="1"/>
  <c r="A140" i="8" s="1"/>
  <c r="H143" i="8"/>
  <c r="F143" i="8" s="1"/>
  <c r="A143" i="8" s="1"/>
  <c r="H146" i="8"/>
  <c r="F146" i="8" s="1"/>
  <c r="A146" i="8" s="1"/>
  <c r="H20" i="8"/>
  <c r="F20" i="8" s="1"/>
  <c r="A20" i="8" s="1"/>
  <c r="H24" i="8"/>
  <c r="F24" i="8" s="1"/>
  <c r="A24" i="8" s="1"/>
  <c r="H26" i="8"/>
  <c r="F26" i="8" s="1"/>
  <c r="A26" i="8" s="1"/>
  <c r="H35" i="8"/>
  <c r="F35" i="8" s="1"/>
  <c r="A35" i="8" s="1"/>
  <c r="H42" i="8"/>
  <c r="F42" i="8" s="1"/>
  <c r="A42" i="8" s="1"/>
  <c r="H45" i="8"/>
  <c r="F45" i="8" s="1"/>
  <c r="A45" i="8" s="1"/>
  <c r="H60" i="8"/>
  <c r="F60" i="8" s="1"/>
  <c r="A60" i="8" s="1"/>
  <c r="H63" i="8"/>
  <c r="H73" i="8"/>
  <c r="F73" i="8" s="1"/>
  <c r="A73" i="8" s="1"/>
  <c r="H78" i="8"/>
  <c r="H89" i="8"/>
  <c r="F89" i="8" s="1"/>
  <c r="A89" i="8" s="1"/>
  <c r="H107" i="8"/>
  <c r="H116" i="8"/>
  <c r="F116" i="8" s="1"/>
  <c r="A116" i="8" s="1"/>
  <c r="H119" i="8"/>
  <c r="F119" i="8" s="1"/>
  <c r="A119" i="8" s="1"/>
  <c r="H122" i="8"/>
  <c r="F122" i="8" s="1"/>
  <c r="A122" i="8" s="1"/>
  <c r="H137" i="8"/>
  <c r="F137" i="8" s="1"/>
  <c r="A137" i="8" s="1"/>
  <c r="H75" i="8"/>
  <c r="F75" i="8" s="1"/>
  <c r="A75" i="8" s="1"/>
  <c r="H103" i="8"/>
  <c r="F103" i="8" s="1"/>
  <c r="A103" i="8" s="1"/>
  <c r="H121" i="8"/>
  <c r="F121" i="8" s="1"/>
  <c r="A121" i="8" s="1"/>
  <c r="H37" i="8"/>
  <c r="F37" i="8" s="1"/>
  <c r="A37" i="8" s="1"/>
  <c r="H52" i="8"/>
  <c r="F52" i="8" s="1"/>
  <c r="A52" i="8" s="1"/>
  <c r="H55" i="8"/>
  <c r="F55" i="8" s="1"/>
  <c r="A55" i="8" s="1"/>
  <c r="H65" i="8"/>
  <c r="H83" i="8"/>
  <c r="H97" i="8"/>
  <c r="F97" i="8" s="1"/>
  <c r="A97" i="8" s="1"/>
  <c r="H141" i="8"/>
  <c r="F141" i="8" s="1"/>
  <c r="A141" i="8" s="1"/>
  <c r="H12" i="8"/>
  <c r="F12" i="8" s="1"/>
  <c r="A12" i="8" s="1"/>
  <c r="H14" i="8"/>
  <c r="F14" i="8" s="1"/>
  <c r="A14" i="8" s="1"/>
  <c r="H16" i="8"/>
  <c r="F16" i="8" s="1"/>
  <c r="A16" i="8" s="1"/>
  <c r="H18" i="8"/>
  <c r="F18" i="8" s="1"/>
  <c r="A18" i="8" s="1"/>
  <c r="H31" i="8"/>
  <c r="H33" i="8"/>
  <c r="F33" i="8" s="1"/>
  <c r="A33" i="8" s="1"/>
  <c r="H50" i="8"/>
  <c r="F50" i="8" s="1"/>
  <c r="A50" i="8" s="1"/>
  <c r="H53" i="8"/>
  <c r="F53" i="8" s="1"/>
  <c r="A53" i="8" s="1"/>
  <c r="H68" i="8"/>
  <c r="F68" i="8" s="1"/>
  <c r="A68" i="8" s="1"/>
  <c r="H71" i="8"/>
  <c r="H81" i="8"/>
  <c r="F81" i="8" s="1"/>
  <c r="A81" i="8" s="1"/>
  <c r="H92" i="8"/>
  <c r="F92" i="8" s="1"/>
  <c r="A92" i="8" s="1"/>
  <c r="H95" i="8"/>
  <c r="F95" i="8" s="1"/>
  <c r="A95" i="8" s="1"/>
  <c r="H98" i="8"/>
  <c r="H113" i="8"/>
  <c r="F113" i="8" s="1"/>
  <c r="A113" i="8" s="1"/>
  <c r="H128" i="8"/>
  <c r="F128" i="8" s="1"/>
  <c r="A128" i="8" s="1"/>
  <c r="H147" i="8"/>
  <c r="H10" i="8"/>
  <c r="F10" i="8" s="1"/>
  <c r="A10" i="8" s="1"/>
  <c r="H61" i="8"/>
  <c r="F61" i="8" s="1"/>
  <c r="A61" i="8" s="1"/>
  <c r="H76" i="8"/>
  <c r="F76" i="8" s="1"/>
  <c r="A76" i="8" s="1"/>
  <c r="H87" i="8"/>
  <c r="H138" i="8"/>
  <c r="F138" i="8" s="1"/>
  <c r="A138" i="8" s="1"/>
  <c r="H8" i="8"/>
  <c r="F8" i="8" s="1"/>
  <c r="A8" i="8" s="1"/>
  <c r="H40" i="8"/>
  <c r="F40" i="8" s="1"/>
  <c r="A40" i="8" s="1"/>
  <c r="H43" i="8"/>
  <c r="H58" i="8"/>
  <c r="F58" i="8" s="1"/>
  <c r="A58" i="8" s="1"/>
  <c r="H79" i="8"/>
  <c r="H104" i="8"/>
  <c r="F104" i="8" s="1"/>
  <c r="A104" i="8" s="1"/>
  <c r="H123" i="8"/>
  <c r="F123" i="8" s="1"/>
  <c r="A123" i="8" s="1"/>
  <c r="H132" i="8"/>
  <c r="H135" i="8"/>
  <c r="F135" i="8" s="1"/>
  <c r="A135" i="8" s="1"/>
  <c r="H23" i="8"/>
  <c r="F23" i="8" s="1"/>
  <c r="A23" i="8" s="1"/>
  <c r="H27" i="8"/>
  <c r="F27" i="8" s="1"/>
  <c r="A27" i="8" s="1"/>
  <c r="H48" i="8"/>
  <c r="F48" i="8" s="1"/>
  <c r="A48" i="8" s="1"/>
  <c r="H51" i="8"/>
  <c r="F51" i="8" s="1"/>
  <c r="A51" i="8" s="1"/>
  <c r="H66" i="8"/>
  <c r="F66" i="8" s="1"/>
  <c r="A66" i="8" s="1"/>
  <c r="H69" i="8"/>
  <c r="F69" i="8" s="1"/>
  <c r="A69" i="8" s="1"/>
  <c r="H84" i="8"/>
  <c r="F84" i="8" s="1"/>
  <c r="A84" i="8" s="1"/>
  <c r="H99" i="8"/>
  <c r="F99" i="8" s="1"/>
  <c r="A99" i="8" s="1"/>
  <c r="H108" i="8"/>
  <c r="H111" i="8"/>
  <c r="H114" i="8"/>
  <c r="F114" i="8" s="1"/>
  <c r="A114" i="8" s="1"/>
  <c r="H129" i="8"/>
  <c r="F129" i="8" s="1"/>
  <c r="A129" i="8" s="1"/>
  <c r="H144" i="8"/>
  <c r="F144" i="8" s="1"/>
  <c r="A144" i="8" s="1"/>
  <c r="H44" i="8"/>
  <c r="H15" i="8"/>
  <c r="F15" i="8" s="1"/>
  <c r="A15" i="8" s="1"/>
  <c r="H19" i="8"/>
  <c r="H21" i="8"/>
  <c r="F21" i="8" s="1"/>
  <c r="A21" i="8" s="1"/>
  <c r="H25" i="8"/>
  <c r="F25" i="8" s="1"/>
  <c r="A25" i="8" s="1"/>
  <c r="H36" i="8"/>
  <c r="F36" i="8" s="1"/>
  <c r="A36" i="8" s="1"/>
  <c r="H41" i="8"/>
  <c r="F41" i="8" s="1"/>
  <c r="A41" i="8" s="1"/>
  <c r="H46" i="8"/>
  <c r="F46" i="8" s="1"/>
  <c r="A46" i="8" s="1"/>
  <c r="H59" i="8"/>
  <c r="H77" i="8"/>
  <c r="F77" i="8" s="1"/>
  <c r="A77" i="8" s="1"/>
  <c r="H90" i="8"/>
  <c r="F90" i="8" s="1"/>
  <c r="A90" i="8" s="1"/>
  <c r="H105" i="8"/>
  <c r="H120" i="8"/>
  <c r="H139" i="8"/>
  <c r="F139" i="8" s="1"/>
  <c r="A139" i="8" s="1"/>
  <c r="H117" i="8"/>
  <c r="F117" i="8" s="1"/>
  <c r="A117" i="8" s="1"/>
  <c r="H109" i="8"/>
  <c r="H101" i="8"/>
  <c r="H93" i="8"/>
  <c r="F93" i="8" s="1"/>
  <c r="A93" i="8" s="1"/>
  <c r="H142" i="8"/>
  <c r="F142" i="8" s="1"/>
  <c r="A142" i="8" s="1"/>
  <c r="H134" i="8"/>
  <c r="H126" i="8"/>
  <c r="H118" i="8"/>
  <c r="F118" i="8" s="1"/>
  <c r="A118" i="8" s="1"/>
  <c r="H110" i="8"/>
  <c r="F110" i="8" s="1"/>
  <c r="A110" i="8" s="1"/>
  <c r="H102" i="8"/>
  <c r="H94" i="8"/>
  <c r="F94" i="8" s="1"/>
  <c r="A94" i="8" s="1"/>
  <c r="H86" i="8"/>
  <c r="F86" i="8" s="1"/>
  <c r="A86" i="8" s="1"/>
  <c r="H74" i="8"/>
  <c r="F74" i="8" s="1"/>
  <c r="A74" i="8" s="1"/>
  <c r="H7" i="8"/>
  <c r="F7" i="8" s="1"/>
  <c r="A7" i="8" s="1"/>
  <c r="H11" i="8"/>
  <c r="H13" i="8"/>
  <c r="H17" i="8"/>
  <c r="F17" i="8" s="1"/>
  <c r="A17" i="8" s="1"/>
  <c r="H34" i="8"/>
  <c r="F34" i="8" s="1"/>
  <c r="A34" i="8" s="1"/>
  <c r="H39" i="8"/>
  <c r="H49" i="8"/>
  <c r="F49" i="8" s="1"/>
  <c r="A49" i="8" s="1"/>
  <c r="H54" i="8"/>
  <c r="F54" i="8" s="1"/>
  <c r="A54" i="8" s="1"/>
  <c r="H64" i="8"/>
  <c r="F64" i="8" s="1"/>
  <c r="A64" i="8" s="1"/>
  <c r="H67" i="8"/>
  <c r="F67" i="8" s="1"/>
  <c r="A67" i="8" s="1"/>
  <c r="H82" i="8"/>
  <c r="F82" i="8" s="1"/>
  <c r="A82" i="8" s="1"/>
  <c r="H85" i="8"/>
  <c r="F85" i="8" s="1"/>
  <c r="A85" i="8" s="1"/>
  <c r="H96" i="8"/>
  <c r="F96" i="8" s="1"/>
  <c r="A96" i="8" s="1"/>
  <c r="H115" i="8"/>
  <c r="F115" i="8" s="1"/>
  <c r="A115" i="8" s="1"/>
  <c r="H124" i="8"/>
  <c r="F124" i="8" s="1"/>
  <c r="A124" i="8" s="1"/>
  <c r="H127" i="8"/>
  <c r="F127" i="8" s="1"/>
  <c r="A127" i="8" s="1"/>
  <c r="H130" i="8"/>
  <c r="F130" i="8" s="1"/>
  <c r="A130" i="8" s="1"/>
  <c r="H145" i="8"/>
  <c r="H149" i="8"/>
  <c r="F149" i="8" s="1"/>
  <c r="A149" i="8" s="1"/>
  <c r="H148" i="8"/>
  <c r="F148" i="8" s="1"/>
  <c r="A148" i="8" s="1"/>
  <c r="H88" i="8"/>
  <c r="F88" i="8" s="1"/>
  <c r="A88" i="8" s="1"/>
  <c r="H125" i="8"/>
  <c r="F125" i="8" s="1"/>
  <c r="A125" i="8" s="1"/>
  <c r="H133" i="8"/>
  <c r="F133" i="8" s="1"/>
  <c r="A133" i="8" s="1"/>
  <c r="K4" i="5"/>
  <c r="D32" i="6"/>
  <c r="D31" i="6"/>
  <c r="D29" i="6"/>
  <c r="L4" i="5" l="1"/>
  <c r="N4" i="5"/>
  <c r="A4" i="8"/>
  <c r="D33" i="6"/>
  <c r="A5" i="8" l="1"/>
  <c r="A6" i="8" s="1"/>
  <c r="V139" i="5" l="1"/>
  <c r="U139" i="5"/>
  <c r="T139" i="5"/>
  <c r="S139" i="5"/>
  <c r="R139" i="5"/>
  <c r="Q139" i="5"/>
  <c r="O139" i="5"/>
  <c r="V138" i="5"/>
  <c r="U138" i="5"/>
  <c r="T138" i="5"/>
  <c r="S138" i="5"/>
  <c r="R138" i="5"/>
  <c r="Q138" i="5"/>
  <c r="O138" i="5"/>
  <c r="M138" i="5"/>
  <c r="A138" i="5" s="1"/>
  <c r="V137" i="5"/>
  <c r="U137" i="5"/>
  <c r="T137" i="5"/>
  <c r="S137" i="5"/>
  <c r="R137" i="5"/>
  <c r="Q137" i="5"/>
  <c r="O137" i="5"/>
  <c r="M137" i="5"/>
  <c r="A137" i="5" s="1"/>
  <c r="V136" i="5"/>
  <c r="U136" i="5"/>
  <c r="T136" i="5"/>
  <c r="S136" i="5"/>
  <c r="R136" i="5"/>
  <c r="Q136" i="5"/>
  <c r="O136" i="5"/>
  <c r="V135" i="5"/>
  <c r="U135" i="5"/>
  <c r="T135" i="5"/>
  <c r="S135" i="5"/>
  <c r="R135" i="5"/>
  <c r="Q135" i="5"/>
  <c r="O135" i="5"/>
  <c r="V134" i="5"/>
  <c r="U134" i="5"/>
  <c r="T134" i="5"/>
  <c r="S134" i="5"/>
  <c r="R134" i="5"/>
  <c r="Q134" i="5"/>
  <c r="O134" i="5"/>
  <c r="M134" i="5"/>
  <c r="A134" i="5" s="1"/>
  <c r="V133" i="5"/>
  <c r="U133" i="5"/>
  <c r="T133" i="5"/>
  <c r="S133" i="5"/>
  <c r="R133" i="5"/>
  <c r="Q133" i="5"/>
  <c r="O133" i="5"/>
  <c r="M133" i="5"/>
  <c r="A133" i="5" s="1"/>
  <c r="V132" i="5"/>
  <c r="U132" i="5"/>
  <c r="T132" i="5"/>
  <c r="S132" i="5"/>
  <c r="R132" i="5"/>
  <c r="Q132" i="5"/>
  <c r="O132" i="5"/>
  <c r="V131" i="5"/>
  <c r="U131" i="5"/>
  <c r="T131" i="5"/>
  <c r="S131" i="5"/>
  <c r="R131" i="5"/>
  <c r="Q131" i="5"/>
  <c r="O131" i="5"/>
  <c r="V130" i="5"/>
  <c r="U130" i="5"/>
  <c r="T130" i="5"/>
  <c r="S130" i="5"/>
  <c r="R130" i="5"/>
  <c r="Q130" i="5"/>
  <c r="O130" i="5"/>
  <c r="M130" i="5"/>
  <c r="A130" i="5" s="1"/>
  <c r="V129" i="5"/>
  <c r="U129" i="5"/>
  <c r="T129" i="5"/>
  <c r="S129" i="5"/>
  <c r="R129" i="5"/>
  <c r="Q129" i="5"/>
  <c r="O129" i="5"/>
  <c r="M129" i="5"/>
  <c r="A129" i="5" s="1"/>
  <c r="V128" i="5"/>
  <c r="U128" i="5"/>
  <c r="T128" i="5"/>
  <c r="S128" i="5"/>
  <c r="R128" i="5"/>
  <c r="Q128" i="5"/>
  <c r="O128" i="5"/>
  <c r="V127" i="5"/>
  <c r="U127" i="5"/>
  <c r="T127" i="5"/>
  <c r="S127" i="5"/>
  <c r="R127" i="5"/>
  <c r="Q127" i="5"/>
  <c r="O127" i="5"/>
  <c r="V126" i="5"/>
  <c r="U126" i="5"/>
  <c r="T126" i="5"/>
  <c r="S126" i="5"/>
  <c r="R126" i="5"/>
  <c r="Q126" i="5"/>
  <c r="O126" i="5"/>
  <c r="M126" i="5"/>
  <c r="A126" i="5" s="1"/>
  <c r="V125" i="5"/>
  <c r="U125" i="5"/>
  <c r="T125" i="5"/>
  <c r="S125" i="5"/>
  <c r="R125" i="5"/>
  <c r="Q125" i="5"/>
  <c r="O125" i="5"/>
  <c r="M125" i="5"/>
  <c r="A125" i="5" s="1"/>
  <c r="V124" i="5"/>
  <c r="U124" i="5"/>
  <c r="T124" i="5"/>
  <c r="S124" i="5"/>
  <c r="R124" i="5"/>
  <c r="Q124" i="5"/>
  <c r="O124" i="5"/>
  <c r="V123" i="5"/>
  <c r="U123" i="5"/>
  <c r="T123" i="5"/>
  <c r="S123" i="5"/>
  <c r="R123" i="5"/>
  <c r="Q123" i="5"/>
  <c r="O123" i="5"/>
  <c r="V122" i="5"/>
  <c r="U122" i="5"/>
  <c r="T122" i="5"/>
  <c r="S122" i="5"/>
  <c r="R122" i="5"/>
  <c r="Q122" i="5"/>
  <c r="O122" i="5"/>
  <c r="M122" i="5"/>
  <c r="A122" i="5" s="1"/>
  <c r="V121" i="5"/>
  <c r="U121" i="5"/>
  <c r="T121" i="5"/>
  <c r="S121" i="5"/>
  <c r="R121" i="5"/>
  <c r="Q121" i="5"/>
  <c r="O121" i="5"/>
  <c r="M121" i="5"/>
  <c r="A121" i="5" s="1"/>
  <c r="V120" i="5"/>
  <c r="U120" i="5"/>
  <c r="T120" i="5"/>
  <c r="S120" i="5"/>
  <c r="R120" i="5"/>
  <c r="Q120" i="5"/>
  <c r="O120" i="5"/>
  <c r="V119" i="5"/>
  <c r="U119" i="5"/>
  <c r="T119" i="5"/>
  <c r="S119" i="5"/>
  <c r="R119" i="5"/>
  <c r="Q119" i="5"/>
  <c r="O119" i="5"/>
  <c r="V118" i="5"/>
  <c r="U118" i="5"/>
  <c r="T118" i="5"/>
  <c r="S118" i="5"/>
  <c r="R118" i="5"/>
  <c r="Q118" i="5"/>
  <c r="O118" i="5"/>
  <c r="M118" i="5"/>
  <c r="A118" i="5" s="1"/>
  <c r="V117" i="5"/>
  <c r="U117" i="5"/>
  <c r="T117" i="5"/>
  <c r="S117" i="5"/>
  <c r="R117" i="5"/>
  <c r="Q117" i="5"/>
  <c r="O117" i="5"/>
  <c r="M117" i="5"/>
  <c r="A117" i="5" s="1"/>
  <c r="V116" i="5"/>
  <c r="U116" i="5"/>
  <c r="T116" i="5"/>
  <c r="S116" i="5"/>
  <c r="R116" i="5"/>
  <c r="Q116" i="5"/>
  <c r="O116" i="5"/>
  <c r="V115" i="5"/>
  <c r="U115" i="5"/>
  <c r="T115" i="5"/>
  <c r="S115" i="5"/>
  <c r="R115" i="5"/>
  <c r="Q115" i="5"/>
  <c r="O115" i="5"/>
  <c r="V114" i="5"/>
  <c r="U114" i="5"/>
  <c r="T114" i="5"/>
  <c r="S114" i="5"/>
  <c r="R114" i="5"/>
  <c r="Q114" i="5"/>
  <c r="O114" i="5"/>
  <c r="M114" i="5"/>
  <c r="A114" i="5" s="1"/>
  <c r="V113" i="5"/>
  <c r="U113" i="5"/>
  <c r="T113" i="5"/>
  <c r="S113" i="5"/>
  <c r="R113" i="5"/>
  <c r="Q113" i="5"/>
  <c r="O113" i="5"/>
  <c r="M113" i="5"/>
  <c r="A113" i="5" s="1"/>
  <c r="V112" i="5"/>
  <c r="U112" i="5"/>
  <c r="T112" i="5"/>
  <c r="S112" i="5"/>
  <c r="R112" i="5"/>
  <c r="Q112" i="5"/>
  <c r="O112" i="5"/>
  <c r="V111" i="5"/>
  <c r="U111" i="5"/>
  <c r="T111" i="5"/>
  <c r="S111" i="5"/>
  <c r="R111" i="5"/>
  <c r="Q111" i="5"/>
  <c r="O111" i="5"/>
  <c r="V110" i="5"/>
  <c r="U110" i="5"/>
  <c r="T110" i="5"/>
  <c r="S110" i="5"/>
  <c r="R110" i="5"/>
  <c r="Q110" i="5"/>
  <c r="O110" i="5"/>
  <c r="M110" i="5"/>
  <c r="A110" i="5" s="1"/>
  <c r="V109" i="5"/>
  <c r="U109" i="5"/>
  <c r="T109" i="5"/>
  <c r="S109" i="5"/>
  <c r="R109" i="5"/>
  <c r="Q109" i="5"/>
  <c r="O109" i="5"/>
  <c r="M109" i="5"/>
  <c r="A109" i="5" s="1"/>
  <c r="V108" i="5"/>
  <c r="U108" i="5"/>
  <c r="T108" i="5"/>
  <c r="S108" i="5"/>
  <c r="R108" i="5"/>
  <c r="Q108" i="5"/>
  <c r="O108" i="5"/>
  <c r="V107" i="5"/>
  <c r="U107" i="5"/>
  <c r="T107" i="5"/>
  <c r="S107" i="5"/>
  <c r="R107" i="5"/>
  <c r="Q107" i="5"/>
  <c r="O107" i="5"/>
  <c r="V106" i="5"/>
  <c r="U106" i="5"/>
  <c r="T106" i="5"/>
  <c r="S106" i="5"/>
  <c r="R106" i="5"/>
  <c r="Q106" i="5"/>
  <c r="O106" i="5"/>
  <c r="M106" i="5"/>
  <c r="A106" i="5" s="1"/>
  <c r="V105" i="5"/>
  <c r="U105" i="5"/>
  <c r="T105" i="5"/>
  <c r="S105" i="5"/>
  <c r="R105" i="5"/>
  <c r="Q105" i="5"/>
  <c r="O105" i="5"/>
  <c r="V104" i="5"/>
  <c r="U104" i="5"/>
  <c r="T104" i="5"/>
  <c r="S104" i="5"/>
  <c r="R104" i="5"/>
  <c r="Q104" i="5"/>
  <c r="O104" i="5"/>
  <c r="V103" i="5"/>
  <c r="U103" i="5"/>
  <c r="T103" i="5"/>
  <c r="S103" i="5"/>
  <c r="R103" i="5"/>
  <c r="Q103" i="5"/>
  <c r="O103" i="5"/>
  <c r="V102" i="5"/>
  <c r="U102" i="5"/>
  <c r="T102" i="5"/>
  <c r="S102" i="5"/>
  <c r="R102" i="5"/>
  <c r="Q102" i="5"/>
  <c r="O102" i="5"/>
  <c r="M102" i="5"/>
  <c r="A102" i="5" s="1"/>
  <c r="V101" i="5"/>
  <c r="U101" i="5"/>
  <c r="T101" i="5"/>
  <c r="S101" i="5"/>
  <c r="R101" i="5"/>
  <c r="Q101" i="5"/>
  <c r="O101" i="5"/>
  <c r="V100" i="5"/>
  <c r="U100" i="5"/>
  <c r="T100" i="5"/>
  <c r="S100" i="5"/>
  <c r="R100" i="5"/>
  <c r="Q100" i="5"/>
  <c r="O100" i="5"/>
  <c r="V99" i="5"/>
  <c r="U99" i="5"/>
  <c r="T99" i="5"/>
  <c r="S99" i="5"/>
  <c r="R99" i="5"/>
  <c r="Q99" i="5"/>
  <c r="O99" i="5"/>
  <c r="V98" i="5"/>
  <c r="U98" i="5"/>
  <c r="T98" i="5"/>
  <c r="S98" i="5"/>
  <c r="R98" i="5"/>
  <c r="Q98" i="5"/>
  <c r="O98" i="5"/>
  <c r="M98" i="5"/>
  <c r="A98" i="5" s="1"/>
  <c r="V97" i="5"/>
  <c r="U97" i="5"/>
  <c r="T97" i="5"/>
  <c r="S97" i="5"/>
  <c r="R97" i="5"/>
  <c r="Q97" i="5"/>
  <c r="O97" i="5"/>
  <c r="V96" i="5"/>
  <c r="U96" i="5"/>
  <c r="T96" i="5"/>
  <c r="S96" i="5"/>
  <c r="R96" i="5"/>
  <c r="Q96" i="5"/>
  <c r="O96" i="5"/>
  <c r="V95" i="5"/>
  <c r="U95" i="5"/>
  <c r="T95" i="5"/>
  <c r="S95" i="5"/>
  <c r="R95" i="5"/>
  <c r="Q95" i="5"/>
  <c r="O95" i="5"/>
  <c r="V94" i="5"/>
  <c r="U94" i="5"/>
  <c r="T94" i="5"/>
  <c r="S94" i="5"/>
  <c r="R94" i="5"/>
  <c r="Q94" i="5"/>
  <c r="O94" i="5"/>
  <c r="M94" i="5"/>
  <c r="A94" i="5" s="1"/>
  <c r="V93" i="5"/>
  <c r="U93" i="5"/>
  <c r="T93" i="5"/>
  <c r="S93" i="5"/>
  <c r="R93" i="5"/>
  <c r="Q93" i="5"/>
  <c r="O93" i="5"/>
  <c r="V92" i="5"/>
  <c r="U92" i="5"/>
  <c r="T92" i="5"/>
  <c r="S92" i="5"/>
  <c r="R92" i="5"/>
  <c r="Q92" i="5"/>
  <c r="O92" i="5"/>
  <c r="V91" i="5"/>
  <c r="U91" i="5"/>
  <c r="T91" i="5"/>
  <c r="S91" i="5"/>
  <c r="R91" i="5"/>
  <c r="Q91" i="5"/>
  <c r="O91" i="5"/>
  <c r="V90" i="5"/>
  <c r="U90" i="5"/>
  <c r="T90" i="5"/>
  <c r="S90" i="5"/>
  <c r="R90" i="5"/>
  <c r="Q90" i="5"/>
  <c r="O90" i="5"/>
  <c r="M90" i="5"/>
  <c r="A90" i="5" s="1"/>
  <c r="V89" i="5"/>
  <c r="U89" i="5"/>
  <c r="T89" i="5"/>
  <c r="S89" i="5"/>
  <c r="R89" i="5"/>
  <c r="Q89" i="5"/>
  <c r="O89" i="5"/>
  <c r="V88" i="5"/>
  <c r="U88" i="5"/>
  <c r="T88" i="5"/>
  <c r="S88" i="5"/>
  <c r="R88" i="5"/>
  <c r="Q88" i="5"/>
  <c r="O88" i="5"/>
  <c r="V87" i="5"/>
  <c r="U87" i="5"/>
  <c r="T87" i="5"/>
  <c r="S87" i="5"/>
  <c r="R87" i="5"/>
  <c r="Q87" i="5"/>
  <c r="O87" i="5"/>
  <c r="V86" i="5"/>
  <c r="U86" i="5"/>
  <c r="T86" i="5"/>
  <c r="S86" i="5"/>
  <c r="R86" i="5"/>
  <c r="Q86" i="5"/>
  <c r="O86" i="5"/>
  <c r="M86" i="5"/>
  <c r="A86" i="5" s="1"/>
  <c r="V85" i="5"/>
  <c r="U85" i="5"/>
  <c r="T85" i="5"/>
  <c r="S85" i="5"/>
  <c r="R85" i="5"/>
  <c r="Q85" i="5"/>
  <c r="O85" i="5"/>
  <c r="V84" i="5"/>
  <c r="U84" i="5"/>
  <c r="T84" i="5"/>
  <c r="S84" i="5"/>
  <c r="R84" i="5"/>
  <c r="Q84" i="5"/>
  <c r="O84" i="5"/>
  <c r="V83" i="5"/>
  <c r="U83" i="5"/>
  <c r="T83" i="5"/>
  <c r="S83" i="5"/>
  <c r="R83" i="5"/>
  <c r="Q83" i="5"/>
  <c r="O83" i="5"/>
  <c r="V82" i="5"/>
  <c r="U82" i="5"/>
  <c r="T82" i="5"/>
  <c r="S82" i="5"/>
  <c r="R82" i="5"/>
  <c r="Q82" i="5"/>
  <c r="O82" i="5"/>
  <c r="M82" i="5"/>
  <c r="A82" i="5" s="1"/>
  <c r="V81" i="5"/>
  <c r="U81" i="5"/>
  <c r="T81" i="5"/>
  <c r="S81" i="5"/>
  <c r="R81" i="5"/>
  <c r="Q81" i="5"/>
  <c r="O81" i="5"/>
  <c r="V80" i="5"/>
  <c r="U80" i="5"/>
  <c r="T80" i="5"/>
  <c r="S80" i="5"/>
  <c r="R80" i="5"/>
  <c r="Q80" i="5"/>
  <c r="O80" i="5"/>
  <c r="V79" i="5"/>
  <c r="U79" i="5"/>
  <c r="T79" i="5"/>
  <c r="S79" i="5"/>
  <c r="R79" i="5"/>
  <c r="Q79" i="5"/>
  <c r="O79" i="5"/>
  <c r="V78" i="5"/>
  <c r="U78" i="5"/>
  <c r="T78" i="5"/>
  <c r="S78" i="5"/>
  <c r="R78" i="5"/>
  <c r="Q78" i="5"/>
  <c r="O78" i="5"/>
  <c r="M78" i="5"/>
  <c r="A78" i="5" s="1"/>
  <c r="V77" i="5"/>
  <c r="U77" i="5"/>
  <c r="T77" i="5"/>
  <c r="S77" i="5"/>
  <c r="R77" i="5"/>
  <c r="Q77" i="5"/>
  <c r="O77" i="5"/>
  <c r="V76" i="5"/>
  <c r="U76" i="5"/>
  <c r="T76" i="5"/>
  <c r="S76" i="5"/>
  <c r="R76" i="5"/>
  <c r="Q76" i="5"/>
  <c r="O76" i="5"/>
  <c r="V75" i="5"/>
  <c r="U75" i="5"/>
  <c r="T75" i="5"/>
  <c r="S75" i="5"/>
  <c r="R75" i="5"/>
  <c r="Q75" i="5"/>
  <c r="O75" i="5"/>
  <c r="V74" i="5"/>
  <c r="U74" i="5"/>
  <c r="T74" i="5"/>
  <c r="S74" i="5"/>
  <c r="R74" i="5"/>
  <c r="Q74" i="5"/>
  <c r="O74" i="5"/>
  <c r="M74" i="5"/>
  <c r="A74" i="5" s="1"/>
  <c r="V73" i="5"/>
  <c r="U73" i="5"/>
  <c r="T73" i="5"/>
  <c r="S73" i="5"/>
  <c r="R73" i="5"/>
  <c r="Q73" i="5"/>
  <c r="O73" i="5"/>
  <c r="V72" i="5"/>
  <c r="U72" i="5"/>
  <c r="T72" i="5"/>
  <c r="S72" i="5"/>
  <c r="R72" i="5"/>
  <c r="Q72" i="5"/>
  <c r="O72" i="5"/>
  <c r="V71" i="5"/>
  <c r="U71" i="5"/>
  <c r="T71" i="5"/>
  <c r="S71" i="5"/>
  <c r="R71" i="5"/>
  <c r="Q71" i="5"/>
  <c r="O71" i="5"/>
  <c r="V70" i="5"/>
  <c r="U70" i="5"/>
  <c r="T70" i="5"/>
  <c r="S70" i="5"/>
  <c r="R70" i="5"/>
  <c r="Q70" i="5"/>
  <c r="O70" i="5"/>
  <c r="M70" i="5"/>
  <c r="A70" i="5" s="1"/>
  <c r="V69" i="5"/>
  <c r="U69" i="5"/>
  <c r="T69" i="5"/>
  <c r="S69" i="5"/>
  <c r="R69" i="5"/>
  <c r="Q69" i="5"/>
  <c r="O69" i="5"/>
  <c r="V68" i="5"/>
  <c r="U68" i="5"/>
  <c r="T68" i="5"/>
  <c r="S68" i="5"/>
  <c r="R68" i="5"/>
  <c r="Q68" i="5"/>
  <c r="O68" i="5"/>
  <c r="V67" i="5"/>
  <c r="U67" i="5"/>
  <c r="T67" i="5"/>
  <c r="S67" i="5"/>
  <c r="R67" i="5"/>
  <c r="Q67" i="5"/>
  <c r="O67" i="5"/>
  <c r="V66" i="5"/>
  <c r="U66" i="5"/>
  <c r="T66" i="5"/>
  <c r="S66" i="5"/>
  <c r="R66" i="5"/>
  <c r="Q66" i="5"/>
  <c r="O66" i="5"/>
  <c r="M66" i="5"/>
  <c r="A66" i="5" s="1"/>
  <c r="V65" i="5"/>
  <c r="U65" i="5"/>
  <c r="T65" i="5"/>
  <c r="S65" i="5"/>
  <c r="R65" i="5"/>
  <c r="Q65" i="5"/>
  <c r="O65" i="5"/>
  <c r="V64" i="5"/>
  <c r="U64" i="5"/>
  <c r="T64" i="5"/>
  <c r="S64" i="5"/>
  <c r="R64" i="5"/>
  <c r="Q64" i="5"/>
  <c r="O64" i="5"/>
  <c r="V63" i="5"/>
  <c r="U63" i="5"/>
  <c r="T63" i="5"/>
  <c r="S63" i="5"/>
  <c r="R63" i="5"/>
  <c r="Q63" i="5"/>
  <c r="O63" i="5"/>
  <c r="V62" i="5"/>
  <c r="U62" i="5"/>
  <c r="T62" i="5"/>
  <c r="S62" i="5"/>
  <c r="R62" i="5"/>
  <c r="Q62" i="5"/>
  <c r="O62" i="5"/>
  <c r="M62" i="5"/>
  <c r="A62" i="5" s="1"/>
  <c r="V61" i="5"/>
  <c r="U61" i="5"/>
  <c r="T61" i="5"/>
  <c r="S61" i="5"/>
  <c r="R61" i="5"/>
  <c r="Q61" i="5"/>
  <c r="O61" i="5"/>
  <c r="V60" i="5"/>
  <c r="U60" i="5"/>
  <c r="T60" i="5"/>
  <c r="S60" i="5"/>
  <c r="R60" i="5"/>
  <c r="Q60" i="5"/>
  <c r="O60" i="5"/>
  <c r="V59" i="5"/>
  <c r="U59" i="5"/>
  <c r="T59" i="5"/>
  <c r="S59" i="5"/>
  <c r="R59" i="5"/>
  <c r="Q59" i="5"/>
  <c r="O59" i="5"/>
  <c r="M59" i="5"/>
  <c r="A59" i="5" s="1"/>
  <c r="V58" i="5"/>
  <c r="U58" i="5"/>
  <c r="T58" i="5"/>
  <c r="S58" i="5"/>
  <c r="R58" i="5"/>
  <c r="Q58" i="5"/>
  <c r="O58" i="5"/>
  <c r="M58" i="5"/>
  <c r="A58" i="5" s="1"/>
  <c r="V57" i="5"/>
  <c r="U57" i="5"/>
  <c r="T57" i="5"/>
  <c r="S57" i="5"/>
  <c r="R57" i="5"/>
  <c r="Q57" i="5"/>
  <c r="O57" i="5"/>
  <c r="M57" i="5"/>
  <c r="A57" i="5" s="1"/>
  <c r="V56" i="5"/>
  <c r="U56" i="5"/>
  <c r="T56" i="5"/>
  <c r="S56" i="5"/>
  <c r="R56" i="5"/>
  <c r="Q56" i="5"/>
  <c r="O56" i="5"/>
  <c r="M56" i="5"/>
  <c r="A56" i="5" s="1"/>
  <c r="V55" i="5"/>
  <c r="U55" i="5"/>
  <c r="T55" i="5"/>
  <c r="S55" i="5"/>
  <c r="R55" i="5"/>
  <c r="Q55" i="5"/>
  <c r="O55" i="5"/>
  <c r="M55" i="5"/>
  <c r="A55" i="5" s="1"/>
  <c r="V54" i="5"/>
  <c r="U54" i="5"/>
  <c r="T54" i="5"/>
  <c r="S54" i="5"/>
  <c r="R54" i="5"/>
  <c r="Q54" i="5"/>
  <c r="O54" i="5"/>
  <c r="V53" i="5"/>
  <c r="U53" i="5"/>
  <c r="T53" i="5"/>
  <c r="S53" i="5"/>
  <c r="R53" i="5"/>
  <c r="Q53" i="5"/>
  <c r="O53" i="5"/>
  <c r="M53" i="5"/>
  <c r="A53" i="5" s="1"/>
  <c r="V52" i="5"/>
  <c r="U52" i="5"/>
  <c r="T52" i="5"/>
  <c r="S52" i="5"/>
  <c r="R52" i="5"/>
  <c r="Q52" i="5"/>
  <c r="O52" i="5"/>
  <c r="V51" i="5"/>
  <c r="U51" i="5"/>
  <c r="T51" i="5"/>
  <c r="S51" i="5"/>
  <c r="R51" i="5"/>
  <c r="Q51" i="5"/>
  <c r="O51" i="5"/>
  <c r="M51" i="5"/>
  <c r="A51" i="5" s="1"/>
  <c r="V50" i="5"/>
  <c r="U50" i="5"/>
  <c r="T50" i="5"/>
  <c r="S50" i="5"/>
  <c r="R50" i="5"/>
  <c r="Q50" i="5"/>
  <c r="O50" i="5"/>
  <c r="M50" i="5"/>
  <c r="A50" i="5" s="1"/>
  <c r="V49" i="5"/>
  <c r="U49" i="5"/>
  <c r="T49" i="5"/>
  <c r="S49" i="5"/>
  <c r="R49" i="5"/>
  <c r="Q49" i="5"/>
  <c r="O49" i="5"/>
  <c r="M49" i="5"/>
  <c r="A49" i="5" s="1"/>
  <c r="V48" i="5"/>
  <c r="U48" i="5"/>
  <c r="T48" i="5"/>
  <c r="S48" i="5"/>
  <c r="R48" i="5"/>
  <c r="Q48" i="5"/>
  <c r="O48" i="5"/>
  <c r="V47" i="5"/>
  <c r="U47" i="5"/>
  <c r="T47" i="5"/>
  <c r="S47" i="5"/>
  <c r="R47" i="5"/>
  <c r="Q47" i="5"/>
  <c r="O47" i="5"/>
  <c r="M47" i="5"/>
  <c r="A47" i="5" s="1"/>
  <c r="V46" i="5"/>
  <c r="U46" i="5"/>
  <c r="T46" i="5"/>
  <c r="S46" i="5"/>
  <c r="R46" i="5"/>
  <c r="Q46" i="5"/>
  <c r="O46" i="5"/>
  <c r="V45" i="5"/>
  <c r="U45" i="5"/>
  <c r="T45" i="5"/>
  <c r="S45" i="5"/>
  <c r="R45" i="5"/>
  <c r="Q45" i="5"/>
  <c r="O45" i="5"/>
  <c r="M45" i="5"/>
  <c r="A45" i="5" s="1"/>
  <c r="V44" i="5"/>
  <c r="U44" i="5"/>
  <c r="T44" i="5"/>
  <c r="S44" i="5"/>
  <c r="R44" i="5"/>
  <c r="Q44" i="5"/>
  <c r="O44" i="5"/>
  <c r="V43" i="5"/>
  <c r="U43" i="5"/>
  <c r="T43" i="5"/>
  <c r="S43" i="5"/>
  <c r="R43" i="5"/>
  <c r="Q43" i="5"/>
  <c r="O43" i="5"/>
  <c r="M43" i="5"/>
  <c r="A43" i="5" s="1"/>
  <c r="V42" i="5"/>
  <c r="U42" i="5"/>
  <c r="T42" i="5"/>
  <c r="S42" i="5"/>
  <c r="R42" i="5"/>
  <c r="Q42" i="5"/>
  <c r="O42" i="5"/>
  <c r="M42" i="5"/>
  <c r="A42" i="5" s="1"/>
  <c r="V41" i="5"/>
  <c r="U41" i="5"/>
  <c r="T41" i="5"/>
  <c r="S41" i="5"/>
  <c r="R41" i="5"/>
  <c r="Q41" i="5"/>
  <c r="O41" i="5"/>
  <c r="M41" i="5"/>
  <c r="A41" i="5" s="1"/>
  <c r="V40" i="5"/>
  <c r="U40" i="5"/>
  <c r="T40" i="5"/>
  <c r="S40" i="5"/>
  <c r="R40" i="5"/>
  <c r="Q40" i="5"/>
  <c r="O40" i="5"/>
  <c r="V39" i="5"/>
  <c r="U39" i="5"/>
  <c r="T39" i="5"/>
  <c r="S39" i="5"/>
  <c r="R39" i="5"/>
  <c r="Q39" i="5"/>
  <c r="O39" i="5"/>
  <c r="M39" i="5"/>
  <c r="A39" i="5" s="1"/>
  <c r="V38" i="5"/>
  <c r="U38" i="5"/>
  <c r="T38" i="5"/>
  <c r="S38" i="5"/>
  <c r="R38" i="5"/>
  <c r="Q38" i="5"/>
  <c r="O38" i="5"/>
  <c r="V37" i="5"/>
  <c r="U37" i="5"/>
  <c r="T37" i="5"/>
  <c r="S37" i="5"/>
  <c r="R37" i="5"/>
  <c r="Q37" i="5"/>
  <c r="O37" i="5"/>
  <c r="M37" i="5"/>
  <c r="A37" i="5" s="1"/>
  <c r="V36" i="5"/>
  <c r="U36" i="5"/>
  <c r="T36" i="5"/>
  <c r="S36" i="5"/>
  <c r="R36" i="5"/>
  <c r="Q36" i="5"/>
  <c r="O36" i="5"/>
  <c r="V35" i="5"/>
  <c r="U35" i="5"/>
  <c r="T35" i="5"/>
  <c r="S35" i="5"/>
  <c r="R35" i="5"/>
  <c r="Q35" i="5"/>
  <c r="O35" i="5"/>
  <c r="M35" i="5"/>
  <c r="A35" i="5" s="1"/>
  <c r="V34" i="5"/>
  <c r="U34" i="5"/>
  <c r="T34" i="5"/>
  <c r="S34" i="5"/>
  <c r="R34" i="5"/>
  <c r="Q34" i="5"/>
  <c r="O34" i="5"/>
  <c r="M34" i="5"/>
  <c r="A34" i="5" s="1"/>
  <c r="V33" i="5"/>
  <c r="U33" i="5"/>
  <c r="T33" i="5"/>
  <c r="S33" i="5"/>
  <c r="R33" i="5"/>
  <c r="Q33" i="5"/>
  <c r="O33" i="5"/>
  <c r="M33" i="5"/>
  <c r="A33" i="5" s="1"/>
  <c r="V32" i="5"/>
  <c r="U32" i="5"/>
  <c r="T32" i="5"/>
  <c r="S32" i="5"/>
  <c r="R32" i="5"/>
  <c r="Q32" i="5"/>
  <c r="O32" i="5"/>
  <c r="V31" i="5"/>
  <c r="U31" i="5"/>
  <c r="T31" i="5"/>
  <c r="S31" i="5"/>
  <c r="R31" i="5"/>
  <c r="Q31" i="5"/>
  <c r="O31" i="5"/>
  <c r="M31" i="5"/>
  <c r="A31" i="5" s="1"/>
  <c r="V30" i="5"/>
  <c r="U30" i="5"/>
  <c r="T30" i="5"/>
  <c r="S30" i="5"/>
  <c r="R30" i="5"/>
  <c r="Q30" i="5"/>
  <c r="O30" i="5"/>
  <c r="V29" i="5"/>
  <c r="U29" i="5"/>
  <c r="T29" i="5"/>
  <c r="S29" i="5"/>
  <c r="R29" i="5"/>
  <c r="Q29" i="5"/>
  <c r="O29" i="5"/>
  <c r="M29" i="5"/>
  <c r="A29" i="5" s="1"/>
  <c r="V28" i="5"/>
  <c r="U28" i="5"/>
  <c r="T28" i="5"/>
  <c r="S28" i="5"/>
  <c r="R28" i="5"/>
  <c r="Q28" i="5"/>
  <c r="O28" i="5"/>
  <c r="V27" i="5"/>
  <c r="U27" i="5"/>
  <c r="T27" i="5"/>
  <c r="S27" i="5"/>
  <c r="R27" i="5"/>
  <c r="Q27" i="5"/>
  <c r="O27" i="5"/>
  <c r="M27" i="5"/>
  <c r="A27" i="5" s="1"/>
  <c r="V26" i="5"/>
  <c r="U26" i="5"/>
  <c r="T26" i="5"/>
  <c r="S26" i="5"/>
  <c r="R26" i="5"/>
  <c r="Q26" i="5"/>
  <c r="O26" i="5"/>
  <c r="M26" i="5"/>
  <c r="A26" i="5" s="1"/>
  <c r="V25" i="5"/>
  <c r="U25" i="5"/>
  <c r="T25" i="5"/>
  <c r="S25" i="5"/>
  <c r="R25" i="5"/>
  <c r="Q25" i="5"/>
  <c r="O25" i="5"/>
  <c r="M25" i="5"/>
  <c r="A25" i="5" s="1"/>
  <c r="V24" i="5"/>
  <c r="U24" i="5"/>
  <c r="T24" i="5"/>
  <c r="S24" i="5"/>
  <c r="R24" i="5"/>
  <c r="Q24" i="5"/>
  <c r="O24" i="5"/>
  <c r="V23" i="5"/>
  <c r="U23" i="5"/>
  <c r="T23" i="5"/>
  <c r="S23" i="5"/>
  <c r="R23" i="5"/>
  <c r="Q23" i="5"/>
  <c r="O23" i="5"/>
  <c r="M23" i="5"/>
  <c r="A23" i="5" s="1"/>
  <c r="V22" i="5"/>
  <c r="U22" i="5"/>
  <c r="T22" i="5"/>
  <c r="S22" i="5"/>
  <c r="R22" i="5"/>
  <c r="Q22" i="5"/>
  <c r="O22" i="5"/>
  <c r="M22" i="5"/>
  <c r="A22" i="5" s="1"/>
  <c r="V21" i="5"/>
  <c r="U21" i="5"/>
  <c r="T21" i="5"/>
  <c r="S21" i="5"/>
  <c r="R21" i="5"/>
  <c r="Q21" i="5"/>
  <c r="O21" i="5"/>
  <c r="M21" i="5"/>
  <c r="A21" i="5" s="1"/>
  <c r="V20" i="5"/>
  <c r="U20" i="5"/>
  <c r="T20" i="5"/>
  <c r="S20" i="5"/>
  <c r="R20" i="5"/>
  <c r="Q20" i="5"/>
  <c r="O20" i="5"/>
  <c r="V19" i="5"/>
  <c r="U19" i="5"/>
  <c r="T19" i="5"/>
  <c r="S19" i="5"/>
  <c r="R19" i="5"/>
  <c r="Q19" i="5"/>
  <c r="O19" i="5"/>
  <c r="M19" i="5"/>
  <c r="A19" i="5" s="1"/>
  <c r="V18" i="5"/>
  <c r="U18" i="5"/>
  <c r="T18" i="5"/>
  <c r="S18" i="5"/>
  <c r="R18" i="5"/>
  <c r="Q18" i="5"/>
  <c r="O18" i="5"/>
  <c r="V17" i="5"/>
  <c r="U17" i="5"/>
  <c r="T17" i="5"/>
  <c r="S17" i="5"/>
  <c r="R17" i="5"/>
  <c r="Q17" i="5"/>
  <c r="O17" i="5"/>
  <c r="M17" i="5"/>
  <c r="A17" i="5" s="1"/>
  <c r="V16" i="5"/>
  <c r="U16" i="5"/>
  <c r="T16" i="5"/>
  <c r="S16" i="5"/>
  <c r="R16" i="5"/>
  <c r="Q16" i="5"/>
  <c r="O16" i="5"/>
  <c r="V15" i="5"/>
  <c r="U15" i="5"/>
  <c r="T15" i="5"/>
  <c r="S15" i="5"/>
  <c r="R15" i="5"/>
  <c r="Q15" i="5"/>
  <c r="O15" i="5"/>
  <c r="M15" i="5"/>
  <c r="A15" i="5" s="1"/>
  <c r="V14" i="5"/>
  <c r="U14" i="5"/>
  <c r="T14" i="5"/>
  <c r="S14" i="5"/>
  <c r="R14" i="5"/>
  <c r="Q14" i="5"/>
  <c r="O14" i="5"/>
  <c r="M14" i="5"/>
  <c r="A14" i="5" s="1"/>
  <c r="V13" i="5"/>
  <c r="U13" i="5"/>
  <c r="T13" i="5"/>
  <c r="S13" i="5"/>
  <c r="R13" i="5"/>
  <c r="Q13" i="5"/>
  <c r="O13" i="5"/>
  <c r="M13" i="5"/>
  <c r="A13" i="5" s="1"/>
  <c r="V12" i="5"/>
  <c r="U12" i="5"/>
  <c r="T12" i="5"/>
  <c r="S12" i="5"/>
  <c r="R12" i="5"/>
  <c r="Q12" i="5"/>
  <c r="O12" i="5"/>
  <c r="V11" i="5"/>
  <c r="U11" i="5"/>
  <c r="T11" i="5"/>
  <c r="S11" i="5"/>
  <c r="R11" i="5"/>
  <c r="Q11" i="5"/>
  <c r="O11" i="5"/>
  <c r="M11" i="5"/>
  <c r="A11" i="5" s="1"/>
  <c r="V10" i="5"/>
  <c r="U10" i="5"/>
  <c r="T10" i="5"/>
  <c r="S10" i="5"/>
  <c r="R10" i="5"/>
  <c r="Q10" i="5"/>
  <c r="O10" i="5"/>
  <c r="V9" i="5"/>
  <c r="U9" i="5"/>
  <c r="T9" i="5"/>
  <c r="S9" i="5"/>
  <c r="R9" i="5"/>
  <c r="Q9" i="5"/>
  <c r="O9" i="5"/>
  <c r="M9" i="5"/>
  <c r="A9" i="5" s="1"/>
  <c r="V8" i="5"/>
  <c r="U8" i="5"/>
  <c r="T8" i="5"/>
  <c r="S8" i="5"/>
  <c r="R8" i="5"/>
  <c r="Q8" i="5"/>
  <c r="O8" i="5"/>
  <c r="V7" i="5"/>
  <c r="U7" i="5"/>
  <c r="T7" i="5"/>
  <c r="S7" i="5"/>
  <c r="R7" i="5"/>
  <c r="Q7" i="5"/>
  <c r="O7" i="5"/>
  <c r="M7" i="5"/>
  <c r="A7" i="5" s="1"/>
  <c r="V6" i="5"/>
  <c r="U6" i="5"/>
  <c r="T6" i="5"/>
  <c r="S6" i="5"/>
  <c r="R6" i="5"/>
  <c r="Q6" i="5"/>
  <c r="O6" i="5"/>
  <c r="V5" i="5"/>
  <c r="U5" i="5"/>
  <c r="T5" i="5"/>
  <c r="S5" i="5"/>
  <c r="R5" i="5"/>
  <c r="Q5" i="5"/>
  <c r="O5" i="5"/>
  <c r="P4" i="5" s="1"/>
  <c r="V4" i="5"/>
  <c r="U4" i="5"/>
  <c r="T4" i="5"/>
  <c r="S4" i="5"/>
  <c r="R4" i="5"/>
  <c r="Q4" i="5"/>
  <c r="W4" i="5" l="1"/>
  <c r="W135" i="5"/>
  <c r="W103" i="5"/>
  <c r="M4" i="5"/>
  <c r="A4" i="5" s="1"/>
  <c r="W96" i="5"/>
  <c r="W98" i="5"/>
  <c r="W138" i="5"/>
  <c r="W91" i="5"/>
  <c r="W107" i="5"/>
  <c r="W8" i="5"/>
  <c r="W32" i="5"/>
  <c r="W40" i="5"/>
  <c r="W63" i="5"/>
  <c r="W88" i="5"/>
  <c r="W57" i="5"/>
  <c r="W58" i="5"/>
  <c r="W61" i="5"/>
  <c r="W62" i="5"/>
  <c r="W123" i="5"/>
  <c r="W12" i="5"/>
  <c r="W24" i="5"/>
  <c r="W27" i="5"/>
  <c r="W28" i="5"/>
  <c r="W44" i="5"/>
  <c r="W59" i="5"/>
  <c r="W15" i="5"/>
  <c r="W16" i="5"/>
  <c r="W52" i="5"/>
  <c r="W83" i="5"/>
  <c r="W95" i="5"/>
  <c r="W131" i="5"/>
  <c r="W139" i="5"/>
  <c r="W17" i="5"/>
  <c r="W47" i="5"/>
  <c r="W48" i="5"/>
  <c r="W80" i="5"/>
  <c r="W93" i="5"/>
  <c r="W94" i="5"/>
  <c r="W5" i="5"/>
  <c r="W49" i="5"/>
  <c r="W75" i="5"/>
  <c r="W127" i="5"/>
  <c r="W99" i="5"/>
  <c r="W7" i="5"/>
  <c r="W34" i="5"/>
  <c r="W36" i="5"/>
  <c r="W37" i="5"/>
  <c r="W69" i="5"/>
  <c r="W70" i="5"/>
  <c r="W72" i="5"/>
  <c r="W119" i="5"/>
  <c r="W20" i="5"/>
  <c r="W39" i="5"/>
  <c r="W67" i="5"/>
  <c r="W115" i="5"/>
  <c r="W25" i="5"/>
  <c r="W55" i="5"/>
  <c r="W64" i="5"/>
  <c r="W65" i="5"/>
  <c r="W66" i="5"/>
  <c r="W111" i="5"/>
  <c r="W68" i="5"/>
  <c r="W101" i="5"/>
  <c r="W113" i="5"/>
  <c r="W14" i="5"/>
  <c r="W6" i="5"/>
  <c r="W19" i="5"/>
  <c r="W29" i="5"/>
  <c r="W38" i="5"/>
  <c r="W51" i="5"/>
  <c r="W87" i="5"/>
  <c r="W89" i="5"/>
  <c r="W90" i="5"/>
  <c r="W97" i="5"/>
  <c r="W106" i="5"/>
  <c r="W46" i="5"/>
  <c r="W9" i="5"/>
  <c r="W18" i="5"/>
  <c r="W31" i="5"/>
  <c r="W41" i="5"/>
  <c r="W50" i="5"/>
  <c r="W60" i="5"/>
  <c r="W85" i="5"/>
  <c r="W86" i="5"/>
  <c r="W92" i="5"/>
  <c r="W105" i="5"/>
  <c r="W108" i="5"/>
  <c r="W118" i="5"/>
  <c r="W137" i="5"/>
  <c r="W26" i="5"/>
  <c r="W21" i="5"/>
  <c r="W30" i="5"/>
  <c r="W43" i="5"/>
  <c r="W53" i="5"/>
  <c r="W79" i="5"/>
  <c r="W81" i="5"/>
  <c r="W82" i="5"/>
  <c r="W117" i="5"/>
  <c r="W130" i="5"/>
  <c r="W11" i="5"/>
  <c r="W10" i="5"/>
  <c r="W23" i="5"/>
  <c r="W33" i="5"/>
  <c r="W42" i="5"/>
  <c r="W77" i="5"/>
  <c r="W78" i="5"/>
  <c r="W84" i="5"/>
  <c r="W110" i="5"/>
  <c r="W129" i="5"/>
  <c r="W13" i="5"/>
  <c r="W22" i="5"/>
  <c r="W35" i="5"/>
  <c r="W45" i="5"/>
  <c r="W54" i="5"/>
  <c r="W56" i="5"/>
  <c r="W71" i="5"/>
  <c r="W73" i="5"/>
  <c r="W74" i="5"/>
  <c r="W112" i="5"/>
  <c r="W76" i="5"/>
  <c r="W124" i="5"/>
  <c r="P71" i="5"/>
  <c r="P6" i="5"/>
  <c r="P87" i="5"/>
  <c r="P8" i="5"/>
  <c r="P12" i="5"/>
  <c r="P16" i="5"/>
  <c r="P20" i="5"/>
  <c r="P24" i="5"/>
  <c r="P28" i="5"/>
  <c r="P32" i="5"/>
  <c r="P36" i="5"/>
  <c r="P79" i="5"/>
  <c r="P103" i="5"/>
  <c r="P55" i="5"/>
  <c r="P59" i="5"/>
  <c r="P91" i="5"/>
  <c r="P40" i="5"/>
  <c r="P44" i="5"/>
  <c r="P48" i="5"/>
  <c r="P52" i="5"/>
  <c r="P63" i="5"/>
  <c r="P95" i="5"/>
  <c r="P131" i="5"/>
  <c r="P67" i="5"/>
  <c r="P99" i="5"/>
  <c r="P57" i="5"/>
  <c r="P75" i="5"/>
  <c r="P10" i="5"/>
  <c r="P14" i="5"/>
  <c r="P18" i="5"/>
  <c r="P22" i="5"/>
  <c r="P26" i="5"/>
  <c r="P30" i="5"/>
  <c r="P34" i="5"/>
  <c r="P38" i="5"/>
  <c r="P42" i="5"/>
  <c r="P46" i="5"/>
  <c r="P50" i="5"/>
  <c r="P54" i="5"/>
  <c r="P83" i="5"/>
  <c r="P61" i="5"/>
  <c r="P69" i="5"/>
  <c r="P85" i="5"/>
  <c r="M30" i="5"/>
  <c r="A30" i="5" s="1"/>
  <c r="M54" i="5"/>
  <c r="A54" i="5" s="1"/>
  <c r="P88" i="5"/>
  <c r="P107" i="5"/>
  <c r="P113" i="5"/>
  <c r="P126" i="5"/>
  <c r="P132" i="5"/>
  <c r="P139" i="5"/>
  <c r="M10" i="5"/>
  <c r="A10" i="5" s="1"/>
  <c r="M38" i="5"/>
  <c r="A38" i="5" s="1"/>
  <c r="P80" i="5"/>
  <c r="P96" i="5"/>
  <c r="M65" i="5"/>
  <c r="A65" i="5" s="1"/>
  <c r="M73" i="5"/>
  <c r="A73" i="5" s="1"/>
  <c r="M81" i="5"/>
  <c r="A81" i="5" s="1"/>
  <c r="M89" i="5"/>
  <c r="A89" i="5" s="1"/>
  <c r="M97" i="5"/>
  <c r="A97" i="5" s="1"/>
  <c r="P102" i="5"/>
  <c r="P114" i="5"/>
  <c r="P120" i="5"/>
  <c r="W126" i="5"/>
  <c r="P127" i="5"/>
  <c r="W132" i="5"/>
  <c r="P133" i="5"/>
  <c r="P77" i="5"/>
  <c r="P106" i="5"/>
  <c r="M18" i="5"/>
  <c r="A18" i="5" s="1"/>
  <c r="M46" i="5"/>
  <c r="A46" i="5" s="1"/>
  <c r="P7" i="5"/>
  <c r="P11" i="5"/>
  <c r="P15" i="5"/>
  <c r="P19" i="5"/>
  <c r="P23" i="5"/>
  <c r="P27" i="5"/>
  <c r="P31" i="5"/>
  <c r="P35" i="5"/>
  <c r="P39" i="5"/>
  <c r="P43" i="5"/>
  <c r="P47" i="5"/>
  <c r="P51" i="5"/>
  <c r="M60" i="5"/>
  <c r="A60" i="5" s="1"/>
  <c r="P62" i="5"/>
  <c r="M63" i="5"/>
  <c r="A63" i="5" s="1"/>
  <c r="M68" i="5"/>
  <c r="A68" i="5" s="1"/>
  <c r="P70" i="5"/>
  <c r="M71" i="5"/>
  <c r="A71" i="5" s="1"/>
  <c r="M76" i="5"/>
  <c r="A76" i="5" s="1"/>
  <c r="P78" i="5"/>
  <c r="M79" i="5"/>
  <c r="A79" i="5" s="1"/>
  <c r="M84" i="5"/>
  <c r="A84" i="5" s="1"/>
  <c r="P86" i="5"/>
  <c r="M87" i="5"/>
  <c r="A87" i="5" s="1"/>
  <c r="M92" i="5"/>
  <c r="A92" i="5" s="1"/>
  <c r="P94" i="5"/>
  <c r="M95" i="5"/>
  <c r="A95" i="5" s="1"/>
  <c r="M100" i="5"/>
  <c r="A100" i="5" s="1"/>
  <c r="W102" i="5"/>
  <c r="P108" i="5"/>
  <c r="W114" i="5"/>
  <c r="P115" i="5"/>
  <c r="W120" i="5"/>
  <c r="P121" i="5"/>
  <c r="W125" i="5"/>
  <c r="P134" i="5"/>
  <c r="P112" i="5"/>
  <c r="P125" i="5"/>
  <c r="P138" i="5"/>
  <c r="P72" i="5"/>
  <c r="P65" i="5"/>
  <c r="P73" i="5"/>
  <c r="P81" i="5"/>
  <c r="P89" i="5"/>
  <c r="P97" i="5"/>
  <c r="P109" i="5"/>
  <c r="P122" i="5"/>
  <c r="P128" i="5"/>
  <c r="W134" i="5"/>
  <c r="P135" i="5"/>
  <c r="M8" i="5"/>
  <c r="A8" i="5" s="1"/>
  <c r="M12" i="5"/>
  <c r="A12" i="5" s="1"/>
  <c r="M16" i="5"/>
  <c r="A16" i="5" s="1"/>
  <c r="M20" i="5"/>
  <c r="A20" i="5" s="1"/>
  <c r="M24" i="5"/>
  <c r="A24" i="5" s="1"/>
  <c r="M28" i="5"/>
  <c r="A28" i="5" s="1"/>
  <c r="M32" i="5"/>
  <c r="A32" i="5" s="1"/>
  <c r="M36" i="5"/>
  <c r="A36" i="5" s="1"/>
  <c r="M40" i="5"/>
  <c r="A40" i="5" s="1"/>
  <c r="M44" i="5"/>
  <c r="A44" i="5" s="1"/>
  <c r="M48" i="5"/>
  <c r="A48" i="5" s="1"/>
  <c r="M52" i="5"/>
  <c r="A52" i="5" s="1"/>
  <c r="P60" i="5"/>
  <c r="P68" i="5"/>
  <c r="P76" i="5"/>
  <c r="P84" i="5"/>
  <c r="P92" i="5"/>
  <c r="P100" i="5"/>
  <c r="M101" i="5"/>
  <c r="A101" i="5" s="1"/>
  <c r="P104" i="5"/>
  <c r="M105" i="5"/>
  <c r="A105" i="5" s="1"/>
  <c r="P110" i="5"/>
  <c r="P116" i="5"/>
  <c r="W122" i="5"/>
  <c r="P123" i="5"/>
  <c r="W128" i="5"/>
  <c r="P129" i="5"/>
  <c r="W133" i="5"/>
  <c r="P93" i="5"/>
  <c r="P119" i="5"/>
  <c r="P64" i="5"/>
  <c r="P56" i="5"/>
  <c r="P58" i="5"/>
  <c r="M61" i="5"/>
  <c r="A61" i="5" s="1"/>
  <c r="M69" i="5"/>
  <c r="A69" i="5" s="1"/>
  <c r="M77" i="5"/>
  <c r="A77" i="5" s="1"/>
  <c r="M85" i="5"/>
  <c r="A85" i="5" s="1"/>
  <c r="M93" i="5"/>
  <c r="A93" i="5" s="1"/>
  <c r="W100" i="5"/>
  <c r="W104" i="5"/>
  <c r="P105" i="5"/>
  <c r="P111" i="5"/>
  <c r="W116" i="5"/>
  <c r="P117" i="5"/>
  <c r="W121" i="5"/>
  <c r="P130" i="5"/>
  <c r="P136" i="5"/>
  <c r="P5" i="5"/>
  <c r="P9" i="5"/>
  <c r="P13" i="5"/>
  <c r="P17" i="5"/>
  <c r="P21" i="5"/>
  <c r="P25" i="5"/>
  <c r="P29" i="5"/>
  <c r="P33" i="5"/>
  <c r="P37" i="5"/>
  <c r="P41" i="5"/>
  <c r="P45" i="5"/>
  <c r="P49" i="5"/>
  <c r="P53" i="5"/>
  <c r="M64" i="5"/>
  <c r="A64" i="5" s="1"/>
  <c r="P66" i="5"/>
  <c r="M67" i="5"/>
  <c r="A67" i="5" s="1"/>
  <c r="M72" i="5"/>
  <c r="A72" i="5" s="1"/>
  <c r="P74" i="5"/>
  <c r="M75" i="5"/>
  <c r="A75" i="5" s="1"/>
  <c r="M80" i="5"/>
  <c r="A80" i="5" s="1"/>
  <c r="P82" i="5"/>
  <c r="M83" i="5"/>
  <c r="A83" i="5" s="1"/>
  <c r="M88" i="5"/>
  <c r="A88" i="5" s="1"/>
  <c r="P90" i="5"/>
  <c r="M91" i="5"/>
  <c r="A91" i="5" s="1"/>
  <c r="M96" i="5"/>
  <c r="A96" i="5" s="1"/>
  <c r="P98" i="5"/>
  <c r="M99" i="5"/>
  <c r="A99" i="5" s="1"/>
  <c r="P101" i="5"/>
  <c r="W109" i="5"/>
  <c r="P118" i="5"/>
  <c r="P124" i="5"/>
  <c r="W136" i="5"/>
  <c r="P137" i="5"/>
  <c r="M104" i="5"/>
  <c r="A104" i="5" s="1"/>
  <c r="M108" i="5"/>
  <c r="A108" i="5" s="1"/>
  <c r="M112" i="5"/>
  <c r="A112" i="5" s="1"/>
  <c r="M116" i="5"/>
  <c r="A116" i="5" s="1"/>
  <c r="M120" i="5"/>
  <c r="A120" i="5" s="1"/>
  <c r="M124" i="5"/>
  <c r="A124" i="5" s="1"/>
  <c r="M128" i="5"/>
  <c r="A128" i="5" s="1"/>
  <c r="M132" i="5"/>
  <c r="A132" i="5" s="1"/>
  <c r="M136" i="5"/>
  <c r="A136" i="5" s="1"/>
  <c r="M103" i="5"/>
  <c r="A103" i="5" s="1"/>
  <c r="M107" i="5"/>
  <c r="A107" i="5" s="1"/>
  <c r="M111" i="5"/>
  <c r="A111" i="5" s="1"/>
  <c r="M115" i="5"/>
  <c r="A115" i="5" s="1"/>
  <c r="M119" i="5"/>
  <c r="A119" i="5" s="1"/>
  <c r="M123" i="5"/>
  <c r="A123" i="5" s="1"/>
  <c r="M127" i="5"/>
  <c r="A127" i="5" s="1"/>
  <c r="M131" i="5"/>
  <c r="A131" i="5" s="1"/>
  <c r="M135" i="5"/>
  <c r="A135" i="5" s="1"/>
  <c r="M139" i="5"/>
  <c r="A139" i="5" s="1"/>
  <c r="M6" i="5" l="1"/>
  <c r="M5" i="5"/>
  <c r="AL12" i="3"/>
  <c r="A5" i="5" l="1"/>
  <c r="A6" i="5" s="1"/>
  <c r="H149" i="4"/>
  <c r="H148" i="4"/>
  <c r="H147" i="4"/>
  <c r="H146" i="4"/>
  <c r="H145" i="4"/>
  <c r="H144" i="4"/>
  <c r="H143" i="4"/>
  <c r="H142" i="4"/>
  <c r="H141" i="4"/>
  <c r="H140" i="4"/>
  <c r="D27" i="2"/>
  <c r="AL49" i="3" l="1"/>
  <c r="AL48" i="3"/>
  <c r="H139" i="4" l="1"/>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l="1"/>
  <c r="AL54" i="3"/>
  <c r="AL53" i="3"/>
  <c r="AL52" i="3"/>
  <c r="AL51" i="3"/>
  <c r="AL50" i="3"/>
  <c r="AL44" i="3"/>
  <c r="AL42" i="3"/>
  <c r="AL40" i="3"/>
  <c r="AL38" i="3"/>
  <c r="AL19" i="3"/>
  <c r="AL18" i="3"/>
  <c r="AL17" i="3"/>
  <c r="AL16" i="3"/>
  <c r="AL15" i="3"/>
  <c r="AL14" i="3"/>
  <c r="AL13" i="3"/>
  <c r="AL8" i="3"/>
  <c r="AL6" i="3"/>
  <c r="AL2" i="3" s="1"/>
  <c r="P29" i="3" l="1"/>
  <c r="P28" i="3"/>
  <c r="Z31" i="3"/>
  <c r="Z29" i="3"/>
  <c r="Z30" i="3"/>
  <c r="Z28" i="3"/>
  <c r="P31" i="3"/>
  <c r="P30" i="3"/>
  <c r="Z32" i="3"/>
  <c r="P24" i="3"/>
  <c r="Z27" i="3"/>
  <c r="Z23" i="3"/>
  <c r="P27" i="3"/>
  <c r="Z26" i="3"/>
  <c r="Z22" i="3"/>
  <c r="Z24" i="3"/>
  <c r="P26" i="3"/>
  <c r="Z25" i="3"/>
  <c r="P25" i="3"/>
  <c r="I6" i="4"/>
  <c r="G6" i="4" s="1"/>
  <c r="I141" i="4"/>
  <c r="G141" i="4" s="1"/>
  <c r="A141" i="4" s="1"/>
  <c r="I142" i="4"/>
  <c r="G142" i="4" s="1"/>
  <c r="A142" i="4" s="1"/>
  <c r="I146" i="4"/>
  <c r="G146" i="4" s="1"/>
  <c r="A146" i="4" s="1"/>
  <c r="I149" i="4"/>
  <c r="G149" i="4" s="1"/>
  <c r="A149" i="4" s="1"/>
  <c r="I143" i="4"/>
  <c r="G143" i="4" s="1"/>
  <c r="A143" i="4" s="1"/>
  <c r="I140" i="4"/>
  <c r="G140" i="4" s="1"/>
  <c r="A140" i="4" s="1"/>
  <c r="I144" i="4"/>
  <c r="G144" i="4" s="1"/>
  <c r="A144" i="4" s="1"/>
  <c r="I147" i="4"/>
  <c r="G147" i="4" s="1"/>
  <c r="A147" i="4" s="1"/>
  <c r="I148" i="4"/>
  <c r="G148" i="4" s="1"/>
  <c r="A148" i="4" s="1"/>
  <c r="I145" i="4"/>
  <c r="G145" i="4" s="1"/>
  <c r="A145" i="4" s="1"/>
  <c r="I133" i="4"/>
  <c r="G133" i="4" s="1"/>
  <c r="A133" i="4" s="1"/>
  <c r="I129" i="4"/>
  <c r="G129" i="4" s="1"/>
  <c r="A129" i="4" s="1"/>
  <c r="I117" i="4"/>
  <c r="G117" i="4" s="1"/>
  <c r="A117" i="4" s="1"/>
  <c r="I105" i="4"/>
  <c r="G105" i="4" s="1"/>
  <c r="A105" i="4" s="1"/>
  <c r="I125" i="4"/>
  <c r="G125" i="4" s="1"/>
  <c r="A125" i="4" s="1"/>
  <c r="I113" i="4"/>
  <c r="G113" i="4" s="1"/>
  <c r="A113" i="4" s="1"/>
  <c r="I106" i="4"/>
  <c r="G106" i="4" s="1"/>
  <c r="A106" i="4" s="1"/>
  <c r="I137" i="4"/>
  <c r="G137" i="4" s="1"/>
  <c r="A137" i="4" s="1"/>
  <c r="I121" i="4"/>
  <c r="G121" i="4" s="1"/>
  <c r="A121" i="4" s="1"/>
  <c r="I136" i="4"/>
  <c r="G136" i="4" s="1"/>
  <c r="A136" i="4" s="1"/>
  <c r="I132" i="4"/>
  <c r="G132" i="4" s="1"/>
  <c r="A132" i="4" s="1"/>
  <c r="I128" i="4"/>
  <c r="G128" i="4" s="1"/>
  <c r="A128" i="4" s="1"/>
  <c r="I124" i="4"/>
  <c r="G124" i="4" s="1"/>
  <c r="A124" i="4" s="1"/>
  <c r="I116" i="4"/>
  <c r="G116" i="4" s="1"/>
  <c r="A116" i="4" s="1"/>
  <c r="I112" i="4"/>
  <c r="G112" i="4" s="1"/>
  <c r="A112" i="4" s="1"/>
  <c r="I103" i="4"/>
  <c r="G103" i="4" s="1"/>
  <c r="A103" i="4" s="1"/>
  <c r="I104" i="4"/>
  <c r="G104" i="4" s="1"/>
  <c r="A104" i="4" s="1"/>
  <c r="I139" i="4"/>
  <c r="G139" i="4" s="1"/>
  <c r="A139" i="4" s="1"/>
  <c r="I135" i="4"/>
  <c r="G135" i="4" s="1"/>
  <c r="A135" i="4" s="1"/>
  <c r="I131" i="4"/>
  <c r="G131" i="4" s="1"/>
  <c r="A131" i="4" s="1"/>
  <c r="I127" i="4"/>
  <c r="G127" i="4" s="1"/>
  <c r="A127" i="4" s="1"/>
  <c r="I123" i="4"/>
  <c r="G123" i="4" s="1"/>
  <c r="A123" i="4" s="1"/>
  <c r="I110" i="4"/>
  <c r="G110" i="4" s="1"/>
  <c r="A110" i="4" s="1"/>
  <c r="I115" i="4"/>
  <c r="G115" i="4" s="1"/>
  <c r="A115" i="4" s="1"/>
  <c r="I111" i="4"/>
  <c r="G111" i="4" s="1"/>
  <c r="A111" i="4" s="1"/>
  <c r="I120" i="4"/>
  <c r="G120" i="4" s="1"/>
  <c r="A120" i="4" s="1"/>
  <c r="I119" i="4"/>
  <c r="G119" i="4" s="1"/>
  <c r="A119" i="4" s="1"/>
  <c r="I102" i="4"/>
  <c r="G102" i="4" s="1"/>
  <c r="A102" i="4" s="1"/>
  <c r="I138" i="4"/>
  <c r="G138" i="4" s="1"/>
  <c r="A138" i="4" s="1"/>
  <c r="I134" i="4"/>
  <c r="G134" i="4" s="1"/>
  <c r="A134" i="4" s="1"/>
  <c r="I130" i="4"/>
  <c r="G130" i="4" s="1"/>
  <c r="A130" i="4" s="1"/>
  <c r="I126" i="4"/>
  <c r="G126" i="4" s="1"/>
  <c r="A126" i="4" s="1"/>
  <c r="I122" i="4"/>
  <c r="G122" i="4" s="1"/>
  <c r="A122" i="4" s="1"/>
  <c r="I118" i="4"/>
  <c r="G118" i="4" s="1"/>
  <c r="A118" i="4" s="1"/>
  <c r="I114" i="4"/>
  <c r="G114" i="4" s="1"/>
  <c r="A114" i="4" s="1"/>
  <c r="I109" i="4"/>
  <c r="G109" i="4" s="1"/>
  <c r="A109" i="4" s="1"/>
  <c r="I107" i="4"/>
  <c r="G107" i="4" s="1"/>
  <c r="A107" i="4" s="1"/>
  <c r="I108" i="4"/>
  <c r="G108" i="4" s="1"/>
  <c r="A108" i="4" s="1"/>
  <c r="I42" i="4"/>
  <c r="G42" i="4" s="1"/>
  <c r="A42" i="4" s="1"/>
  <c r="I26" i="4"/>
  <c r="G26" i="4" s="1"/>
  <c r="A26" i="4" s="1"/>
  <c r="I10" i="4"/>
  <c r="G10" i="4" s="1"/>
  <c r="A10" i="4" s="1"/>
  <c r="I35" i="4"/>
  <c r="G35" i="4" s="1"/>
  <c r="A35" i="4" s="1"/>
  <c r="I19" i="4"/>
  <c r="G19" i="4" s="1"/>
  <c r="A19" i="4" s="1"/>
  <c r="I44" i="4"/>
  <c r="G44" i="4" s="1"/>
  <c r="A44" i="4" s="1"/>
  <c r="I49" i="4"/>
  <c r="G49" i="4" s="1"/>
  <c r="A49" i="4" s="1"/>
  <c r="I53" i="4"/>
  <c r="G53" i="4" s="1"/>
  <c r="A53" i="4" s="1"/>
  <c r="I57" i="4"/>
  <c r="G57" i="4" s="1"/>
  <c r="A57" i="4" s="1"/>
  <c r="I61" i="4"/>
  <c r="G61" i="4" s="1"/>
  <c r="A61" i="4" s="1"/>
  <c r="I65" i="4"/>
  <c r="G65" i="4" s="1"/>
  <c r="A65" i="4" s="1"/>
  <c r="I69" i="4"/>
  <c r="G69" i="4" s="1"/>
  <c r="A69" i="4" s="1"/>
  <c r="I73" i="4"/>
  <c r="G73" i="4" s="1"/>
  <c r="A73" i="4" s="1"/>
  <c r="I77" i="4"/>
  <c r="G77" i="4" s="1"/>
  <c r="A77" i="4" s="1"/>
  <c r="I80" i="4"/>
  <c r="G80" i="4" s="1"/>
  <c r="A80" i="4" s="1"/>
  <c r="I85" i="4"/>
  <c r="G85" i="4" s="1"/>
  <c r="A85" i="4" s="1"/>
  <c r="I89" i="4"/>
  <c r="G89" i="4" s="1"/>
  <c r="A89" i="4" s="1"/>
  <c r="I93" i="4"/>
  <c r="G93" i="4" s="1"/>
  <c r="A93" i="4" s="1"/>
  <c r="I97" i="4"/>
  <c r="G97" i="4" s="1"/>
  <c r="A97" i="4" s="1"/>
  <c r="I101" i="4"/>
  <c r="G101" i="4" s="1"/>
  <c r="A101" i="4" s="1"/>
  <c r="I28" i="4"/>
  <c r="G28" i="4" s="1"/>
  <c r="A28" i="4" s="1"/>
  <c r="I12" i="4"/>
  <c r="G12" i="4" s="1"/>
  <c r="A12" i="4" s="1"/>
  <c r="I41" i="4"/>
  <c r="G41" i="4" s="1"/>
  <c r="A41" i="4" s="1"/>
  <c r="I25" i="4"/>
  <c r="G25" i="4" s="1"/>
  <c r="A25" i="4" s="1"/>
  <c r="I9" i="4"/>
  <c r="G9" i="4" s="1"/>
  <c r="A9" i="4" s="1"/>
  <c r="I38" i="4"/>
  <c r="G38" i="4" s="1"/>
  <c r="A38" i="4" s="1"/>
  <c r="I22" i="4"/>
  <c r="G22" i="4" s="1"/>
  <c r="A22" i="4" s="1"/>
  <c r="I31" i="4"/>
  <c r="G31" i="4" s="1"/>
  <c r="A31" i="4" s="1"/>
  <c r="I15" i="4"/>
  <c r="G15" i="4" s="1"/>
  <c r="A15" i="4" s="1"/>
  <c r="I43" i="4"/>
  <c r="G43" i="4" s="1"/>
  <c r="A43" i="4" s="1"/>
  <c r="I46" i="4"/>
  <c r="G46" i="4" s="1"/>
  <c r="A46" i="4" s="1"/>
  <c r="I50" i="4"/>
  <c r="G50" i="4" s="1"/>
  <c r="A50" i="4" s="1"/>
  <c r="I54" i="4"/>
  <c r="G54" i="4" s="1"/>
  <c r="A54" i="4" s="1"/>
  <c r="I58" i="4"/>
  <c r="G58" i="4" s="1"/>
  <c r="A58" i="4" s="1"/>
  <c r="I62" i="4"/>
  <c r="G62" i="4" s="1"/>
  <c r="A62" i="4" s="1"/>
  <c r="I66" i="4"/>
  <c r="G66" i="4" s="1"/>
  <c r="A66" i="4" s="1"/>
  <c r="I70" i="4"/>
  <c r="G70" i="4" s="1"/>
  <c r="A70" i="4" s="1"/>
  <c r="I74" i="4"/>
  <c r="G74" i="4" s="1"/>
  <c r="A74" i="4" s="1"/>
  <c r="I78" i="4"/>
  <c r="G78" i="4" s="1"/>
  <c r="A78" i="4" s="1"/>
  <c r="I82" i="4"/>
  <c r="G82" i="4" s="1"/>
  <c r="A82" i="4" s="1"/>
  <c r="I86" i="4"/>
  <c r="G86" i="4" s="1"/>
  <c r="A86" i="4" s="1"/>
  <c r="I90" i="4"/>
  <c r="G90" i="4" s="1"/>
  <c r="A90" i="4" s="1"/>
  <c r="I94" i="4"/>
  <c r="G94" i="4" s="1"/>
  <c r="A94" i="4" s="1"/>
  <c r="I98" i="4"/>
  <c r="G98" i="4" s="1"/>
  <c r="A98" i="4" s="1"/>
  <c r="I40" i="4"/>
  <c r="G40" i="4" s="1"/>
  <c r="A40" i="4" s="1"/>
  <c r="I24" i="4"/>
  <c r="G24" i="4" s="1"/>
  <c r="A24" i="4" s="1"/>
  <c r="I8" i="4"/>
  <c r="G8" i="4" s="1"/>
  <c r="I37" i="4"/>
  <c r="G37" i="4" s="1"/>
  <c r="A37" i="4" s="1"/>
  <c r="I21" i="4"/>
  <c r="G21" i="4" s="1"/>
  <c r="A21" i="4" s="1"/>
  <c r="I7" i="4"/>
  <c r="G7" i="4" s="1"/>
  <c r="I34" i="4"/>
  <c r="G34" i="4" s="1"/>
  <c r="A34" i="4" s="1"/>
  <c r="I18" i="4"/>
  <c r="G18" i="4" s="1"/>
  <c r="A18" i="4" s="1"/>
  <c r="I27" i="4"/>
  <c r="G27" i="4" s="1"/>
  <c r="A27" i="4" s="1"/>
  <c r="I11" i="4"/>
  <c r="G11" i="4" s="1"/>
  <c r="A11" i="4" s="1"/>
  <c r="I45" i="4"/>
  <c r="G45" i="4" s="1"/>
  <c r="A45" i="4" s="1"/>
  <c r="I47" i="4"/>
  <c r="G47" i="4" s="1"/>
  <c r="A47" i="4" s="1"/>
  <c r="I51" i="4"/>
  <c r="G51" i="4" s="1"/>
  <c r="A51" i="4" s="1"/>
  <c r="I55" i="4"/>
  <c r="G55" i="4" s="1"/>
  <c r="A55" i="4" s="1"/>
  <c r="I59" i="4"/>
  <c r="G59" i="4" s="1"/>
  <c r="A59" i="4" s="1"/>
  <c r="I63" i="4"/>
  <c r="G63" i="4" s="1"/>
  <c r="A63" i="4" s="1"/>
  <c r="I67" i="4"/>
  <c r="G67" i="4" s="1"/>
  <c r="A67" i="4" s="1"/>
  <c r="I71" i="4"/>
  <c r="G71" i="4" s="1"/>
  <c r="A71" i="4" s="1"/>
  <c r="I75" i="4"/>
  <c r="G75" i="4" s="1"/>
  <c r="A75" i="4" s="1"/>
  <c r="I79" i="4"/>
  <c r="G79" i="4" s="1"/>
  <c r="A79" i="4" s="1"/>
  <c r="I83" i="4"/>
  <c r="G83" i="4" s="1"/>
  <c r="A83" i="4" s="1"/>
  <c r="I87" i="4"/>
  <c r="G87" i="4" s="1"/>
  <c r="A87" i="4" s="1"/>
  <c r="I91" i="4"/>
  <c r="G91" i="4" s="1"/>
  <c r="A91" i="4" s="1"/>
  <c r="I95" i="4"/>
  <c r="G95" i="4" s="1"/>
  <c r="A95" i="4" s="1"/>
  <c r="I99" i="4"/>
  <c r="G99" i="4" s="1"/>
  <c r="A99" i="4" s="1"/>
  <c r="I36" i="4"/>
  <c r="G36" i="4" s="1"/>
  <c r="A36" i="4" s="1"/>
  <c r="I20" i="4"/>
  <c r="G20" i="4" s="1"/>
  <c r="A20" i="4" s="1"/>
  <c r="I33" i="4"/>
  <c r="G33" i="4" s="1"/>
  <c r="A33" i="4" s="1"/>
  <c r="I17" i="4"/>
  <c r="G17" i="4" s="1"/>
  <c r="A17" i="4" s="1"/>
  <c r="I30" i="4"/>
  <c r="G30" i="4" s="1"/>
  <c r="A30" i="4" s="1"/>
  <c r="I14" i="4"/>
  <c r="G14" i="4" s="1"/>
  <c r="A14" i="4" s="1"/>
  <c r="I39" i="4"/>
  <c r="G39" i="4" s="1"/>
  <c r="A39" i="4" s="1"/>
  <c r="I23" i="4"/>
  <c r="G23" i="4" s="1"/>
  <c r="A23" i="4" s="1"/>
  <c r="I5" i="4"/>
  <c r="G5" i="4" s="1"/>
  <c r="I48" i="4"/>
  <c r="G48" i="4" s="1"/>
  <c r="A48" i="4" s="1"/>
  <c r="I52" i="4"/>
  <c r="G52" i="4" s="1"/>
  <c r="A52" i="4" s="1"/>
  <c r="I56" i="4"/>
  <c r="G56" i="4" s="1"/>
  <c r="A56" i="4" s="1"/>
  <c r="I60" i="4"/>
  <c r="G60" i="4" s="1"/>
  <c r="A60" i="4" s="1"/>
  <c r="I64" i="4"/>
  <c r="G64" i="4" s="1"/>
  <c r="A64" i="4" s="1"/>
  <c r="I68" i="4"/>
  <c r="G68" i="4" s="1"/>
  <c r="A68" i="4" s="1"/>
  <c r="I72" i="4"/>
  <c r="G72" i="4" s="1"/>
  <c r="A72" i="4" s="1"/>
  <c r="I76" i="4"/>
  <c r="G76" i="4" s="1"/>
  <c r="A76" i="4" s="1"/>
  <c r="I81" i="4"/>
  <c r="G81" i="4" s="1"/>
  <c r="A81" i="4" s="1"/>
  <c r="I84" i="4"/>
  <c r="G84" i="4" s="1"/>
  <c r="A84" i="4" s="1"/>
  <c r="I88" i="4"/>
  <c r="G88" i="4" s="1"/>
  <c r="A88" i="4" s="1"/>
  <c r="I92" i="4"/>
  <c r="G92" i="4" s="1"/>
  <c r="A92" i="4" s="1"/>
  <c r="I96" i="4"/>
  <c r="G96" i="4" s="1"/>
  <c r="A96" i="4" s="1"/>
  <c r="I100" i="4"/>
  <c r="G100" i="4" s="1"/>
  <c r="A100" i="4" s="1"/>
  <c r="I32" i="4"/>
  <c r="G32" i="4" s="1"/>
  <c r="A32" i="4" s="1"/>
  <c r="I16" i="4"/>
  <c r="G16" i="4" s="1"/>
  <c r="A16" i="4" s="1"/>
  <c r="I29" i="4"/>
  <c r="G29" i="4" s="1"/>
  <c r="A29" i="4" s="1"/>
  <c r="I13" i="4"/>
  <c r="G13" i="4" s="1"/>
  <c r="A13" i="4" s="1"/>
  <c r="I4" i="4"/>
  <c r="G4" i="4" s="1"/>
  <c r="P32" i="3" l="1"/>
  <c r="P33" i="3" s="1"/>
  <c r="P23" i="3"/>
  <c r="A4" i="4"/>
  <c r="A5" i="4" l="1"/>
  <c r="A6" i="4" s="1"/>
  <c r="A7" i="4" s="1"/>
  <c r="A8" i="4" s="1"/>
  <c r="P2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M3" authorId="0" shapeId="0" xr:uid="{84E50EC0-7329-46B8-BD77-0506A9CCDB26}">
      <text>
        <r>
          <rPr>
            <sz val="9"/>
            <color indexed="81"/>
            <rFont val="MS P ゴシック"/>
            <family val="3"/>
            <charset val="128"/>
          </rPr>
          <t>同じ事業所番号でサービスの重複があった場合や、様式全体で車両の重複があった場合は申請額が表示されませんので、重複のないようご入力ください。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M3" authorId="0" shapeId="0" xr:uid="{8F64453B-F75C-413F-A099-21676F3F1ED4}">
      <text>
        <r>
          <rPr>
            <sz val="9"/>
            <color indexed="81"/>
            <rFont val="MS P ゴシック"/>
            <family val="3"/>
            <charset val="128"/>
          </rPr>
          <t>同じ事業所番号でサービスの重複があった場合や、様式全体で車両の重複があった場合は申請額が表示されませんので、重複のないようご入力ください。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7477BE70-D425-4931-B0FD-9760C2059183}">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43F5A757-842F-420F-A97E-BAE60FB30622}">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529DABEE-A635-4E1F-9E2E-ED674813A262}">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中野　鉄平</author>
  </authors>
  <commentList>
    <comment ref="D3" authorId="0" shapeId="0" xr:uid="{5E3BCC60-3FAD-4C35-BF76-DA2E5B64535A}">
      <text>
        <r>
          <rPr>
            <b/>
            <sz val="8"/>
            <color indexed="81"/>
            <rFont val="MS P ゴシック"/>
            <family val="3"/>
            <charset val="128"/>
          </rPr>
          <t>特定施設入居者生活介護の指定を受けていない有料老人ホーム及びサービス付き
高齢者向け住宅は食材料費においては対象外となりますのでご注意ください</t>
        </r>
      </text>
    </comment>
  </commentList>
</comments>
</file>

<file path=xl/sharedStrings.xml><?xml version="1.0" encoding="utf-8"?>
<sst xmlns="http://schemas.openxmlformats.org/spreadsheetml/2006/main" count="428" uniqueCount="193">
  <si>
    <t>事業所数</t>
    <rPh sb="0" eb="3">
      <t>ジギョウショ</t>
    </rPh>
    <rPh sb="3" eb="4">
      <t>スウ</t>
    </rPh>
    <phoneticPr fontId="2"/>
  </si>
  <si>
    <t>単価</t>
    <rPh sb="0" eb="2">
      <t>タンカ</t>
    </rPh>
    <phoneticPr fontId="2"/>
  </si>
  <si>
    <t>種別</t>
    <rPh sb="0" eb="2">
      <t>シュベツ</t>
    </rPh>
    <phoneticPr fontId="4"/>
  </si>
  <si>
    <t>合計</t>
    <rPh sb="0" eb="2">
      <t>ゴウケイ</t>
    </rPh>
    <phoneticPr fontId="2"/>
  </si>
  <si>
    <t>本申請書の必要記載事項が全て記入されているか。</t>
    <rPh sb="0" eb="1">
      <t>ホン</t>
    </rPh>
    <rPh sb="1" eb="4">
      <t>シンセイショ</t>
    </rPh>
    <rPh sb="5" eb="7">
      <t>ヒツヨウ</t>
    </rPh>
    <rPh sb="7" eb="9">
      <t>キサイ</t>
    </rPh>
    <rPh sb="9" eb="11">
      <t>ジコウ</t>
    </rPh>
    <rPh sb="12" eb="13">
      <t>スベ</t>
    </rPh>
    <rPh sb="14" eb="16">
      <t>キニュウ</t>
    </rPh>
    <phoneticPr fontId="7"/>
  </si>
  <si>
    <t>令和</t>
    <rPh sb="0" eb="2">
      <t>レイワ</t>
    </rPh>
    <phoneticPr fontId="7"/>
  </si>
  <si>
    <t>年</t>
    <rPh sb="0" eb="1">
      <t>ネン</t>
    </rPh>
    <phoneticPr fontId="7"/>
  </si>
  <si>
    <t>月</t>
    <rPh sb="0" eb="1">
      <t>ガツ</t>
    </rPh>
    <phoneticPr fontId="7"/>
  </si>
  <si>
    <t>日</t>
    <rPh sb="0" eb="1">
      <t>ニチ</t>
    </rPh>
    <phoneticPr fontId="7"/>
  </si>
  <si>
    <t>月</t>
    <rPh sb="0" eb="1">
      <t>ツキ</t>
    </rPh>
    <phoneticPr fontId="7"/>
  </si>
  <si>
    <t>申　請　者</t>
    <rPh sb="0" eb="1">
      <t>サル</t>
    </rPh>
    <rPh sb="2" eb="3">
      <t>ショウ</t>
    </rPh>
    <rPh sb="4" eb="5">
      <t>モノ</t>
    </rPh>
    <phoneticPr fontId="7"/>
  </si>
  <si>
    <t>申請者</t>
    <rPh sb="0" eb="3">
      <t>シンセイシャ</t>
    </rPh>
    <phoneticPr fontId="7"/>
  </si>
  <si>
    <t>法人等所在地</t>
    <rPh sb="0" eb="2">
      <t>ホウジン</t>
    </rPh>
    <rPh sb="2" eb="3">
      <t>トウ</t>
    </rPh>
    <rPh sb="3" eb="6">
      <t>ショザイチ</t>
    </rPh>
    <phoneticPr fontId="7"/>
  </si>
  <si>
    <t>所在地</t>
    <rPh sb="0" eb="3">
      <t>ショザイチ</t>
    </rPh>
    <phoneticPr fontId="7"/>
  </si>
  <si>
    <t>代表者職名</t>
    <rPh sb="0" eb="3">
      <t>ダイヒョウシャ</t>
    </rPh>
    <rPh sb="3" eb="5">
      <t>ショクメイ</t>
    </rPh>
    <phoneticPr fontId="7"/>
  </si>
  <si>
    <t>氏　名</t>
    <rPh sb="0" eb="1">
      <t>シ</t>
    </rPh>
    <rPh sb="2" eb="3">
      <t>ナ</t>
    </rPh>
    <phoneticPr fontId="7"/>
  </si>
  <si>
    <t>代表職名</t>
    <rPh sb="0" eb="2">
      <t>ダイヒョウ</t>
    </rPh>
    <rPh sb="2" eb="4">
      <t>ショクメイ</t>
    </rPh>
    <phoneticPr fontId="7"/>
  </si>
  <si>
    <t>氏名</t>
    <rPh sb="0" eb="2">
      <t>シメイ</t>
    </rPh>
    <phoneticPr fontId="7"/>
  </si>
  <si>
    <t>担　当　者</t>
    <rPh sb="0" eb="1">
      <t>タン</t>
    </rPh>
    <rPh sb="2" eb="3">
      <t>トウ</t>
    </rPh>
    <rPh sb="4" eb="5">
      <t>モノ</t>
    </rPh>
    <phoneticPr fontId="7"/>
  </si>
  <si>
    <t>担当氏名</t>
    <rPh sb="0" eb="4">
      <t>タントウシメイ</t>
    </rPh>
    <phoneticPr fontId="7"/>
  </si>
  <si>
    <t>電話番号</t>
    <rPh sb="0" eb="1">
      <t>デン</t>
    </rPh>
    <rPh sb="1" eb="2">
      <t>ハナシ</t>
    </rPh>
    <rPh sb="2" eb="4">
      <t>バンゴウ</t>
    </rPh>
    <phoneticPr fontId="7"/>
  </si>
  <si>
    <t>電話番号</t>
    <rPh sb="0" eb="2">
      <t>デンワ</t>
    </rPh>
    <rPh sb="2" eb="4">
      <t>バンゴウ</t>
    </rPh>
    <phoneticPr fontId="7"/>
  </si>
  <si>
    <t>メルアド</t>
    <phoneticPr fontId="7"/>
  </si>
  <si>
    <t>車両台数は０ではないか。</t>
    <rPh sb="0" eb="2">
      <t>シャリョウ</t>
    </rPh>
    <rPh sb="2" eb="4">
      <t>ダイスウ</t>
    </rPh>
    <phoneticPr fontId="7"/>
  </si>
  <si>
    <t>【申立事項】（下記のとおり相違ないことを確認の上、チェックボックスをチェックしてください。全ての項目がチェックされないと交付申請できません。）</t>
    <rPh sb="1" eb="2">
      <t>モウ</t>
    </rPh>
    <rPh sb="2" eb="3">
      <t>タ</t>
    </rPh>
    <rPh sb="3" eb="5">
      <t>ジコウ</t>
    </rPh>
    <rPh sb="7" eb="9">
      <t>カキ</t>
    </rPh>
    <rPh sb="13" eb="15">
      <t>ソウイ</t>
    </rPh>
    <rPh sb="20" eb="22">
      <t>カクニン</t>
    </rPh>
    <rPh sb="23" eb="24">
      <t>ウエ</t>
    </rPh>
    <rPh sb="45" eb="46">
      <t>スベ</t>
    </rPh>
    <rPh sb="48" eb="50">
      <t>コウモク</t>
    </rPh>
    <rPh sb="60" eb="62">
      <t>コウフ</t>
    </rPh>
    <rPh sb="62" eb="64">
      <t>シンセイ</t>
    </rPh>
    <phoneticPr fontId="7"/>
  </si>
  <si>
    <t>サービス種別・申請金額等の申請内容に相違ないこと。</t>
    <phoneticPr fontId="7"/>
  </si>
  <si>
    <t>振込先情報</t>
    <rPh sb="0" eb="3">
      <t>フリコミサキ</t>
    </rPh>
    <rPh sb="3" eb="5">
      <t>ジョウホウ</t>
    </rPh>
    <phoneticPr fontId="7"/>
  </si>
  <si>
    <t>金融機関コード</t>
    <rPh sb="0" eb="2">
      <t>キンユウ</t>
    </rPh>
    <rPh sb="2" eb="4">
      <t>キカン</t>
    </rPh>
    <phoneticPr fontId="4"/>
  </si>
  <si>
    <t>金融機関コード</t>
    <rPh sb="0" eb="2">
      <t>キンユウ</t>
    </rPh>
    <rPh sb="2" eb="4">
      <t>キカン</t>
    </rPh>
    <phoneticPr fontId="7"/>
  </si>
  <si>
    <t>支店番号</t>
    <rPh sb="0" eb="2">
      <t>シテン</t>
    </rPh>
    <rPh sb="2" eb="4">
      <t>バンゴウ</t>
    </rPh>
    <phoneticPr fontId="4"/>
  </si>
  <si>
    <t>※ゆうちょ銀行は3桁の番号に変換して記載すること。</t>
    <phoneticPr fontId="7"/>
  </si>
  <si>
    <t>支店番号</t>
    <rPh sb="0" eb="4">
      <t>シテンバンゴウ</t>
    </rPh>
    <phoneticPr fontId="7"/>
  </si>
  <si>
    <t>金融機関名</t>
    <rPh sb="0" eb="2">
      <t>キンユウ</t>
    </rPh>
    <rPh sb="2" eb="4">
      <t>キカン</t>
    </rPh>
    <rPh sb="4" eb="5">
      <t>メイ</t>
    </rPh>
    <phoneticPr fontId="4"/>
  </si>
  <si>
    <t>金融機関名</t>
    <rPh sb="0" eb="2">
      <t>キンユウ</t>
    </rPh>
    <rPh sb="2" eb="5">
      <t>キカンメイ</t>
    </rPh>
    <phoneticPr fontId="7"/>
  </si>
  <si>
    <t>店　名</t>
    <rPh sb="0" eb="1">
      <t>ミセ</t>
    </rPh>
    <rPh sb="2" eb="3">
      <t>ナ</t>
    </rPh>
    <phoneticPr fontId="4"/>
  </si>
  <si>
    <t>店名</t>
    <rPh sb="0" eb="2">
      <t>テンメイ</t>
    </rPh>
    <phoneticPr fontId="7"/>
  </si>
  <si>
    <t>預金種類</t>
    <rPh sb="0" eb="2">
      <t>ヨキン</t>
    </rPh>
    <rPh sb="2" eb="4">
      <t>シュルイ</t>
    </rPh>
    <phoneticPr fontId="4"/>
  </si>
  <si>
    <t>１．普通　２．当座　（数字を記入してください。）</t>
    <rPh sb="7" eb="9">
      <t>トウザ</t>
    </rPh>
    <rPh sb="11" eb="13">
      <t>スウジ</t>
    </rPh>
    <rPh sb="14" eb="16">
      <t>キニュウ</t>
    </rPh>
    <phoneticPr fontId="4"/>
  </si>
  <si>
    <t>預金種類</t>
    <rPh sb="0" eb="4">
      <t>ヨキンシュルイ</t>
    </rPh>
    <phoneticPr fontId="7"/>
  </si>
  <si>
    <t>口座番号</t>
    <rPh sb="0" eb="2">
      <t>コウザ</t>
    </rPh>
    <rPh sb="2" eb="4">
      <t>バンゴウ</t>
    </rPh>
    <phoneticPr fontId="4"/>
  </si>
  <si>
    <t>※ゆうちょ銀行は7桁の番号に変換して記載すること。</t>
    <phoneticPr fontId="7"/>
  </si>
  <si>
    <t>口座番号</t>
    <rPh sb="0" eb="4">
      <t>コウザバンゴウ</t>
    </rPh>
    <phoneticPr fontId="7"/>
  </si>
  <si>
    <t>（フリガナ）</t>
    <phoneticPr fontId="7"/>
  </si>
  <si>
    <t>（通帳の表面にある漢字の名義ではありませんので、十分注意してください。）</t>
    <rPh sb="1" eb="3">
      <t>ツウチョウ</t>
    </rPh>
    <rPh sb="4" eb="5">
      <t>オモテ</t>
    </rPh>
    <rPh sb="5" eb="6">
      <t>メン</t>
    </rPh>
    <rPh sb="9" eb="11">
      <t>カンジ</t>
    </rPh>
    <rPh sb="12" eb="14">
      <t>メイギ</t>
    </rPh>
    <rPh sb="24" eb="26">
      <t>ジュウブン</t>
    </rPh>
    <rPh sb="26" eb="28">
      <t>チュウイ</t>
    </rPh>
    <phoneticPr fontId="7"/>
  </si>
  <si>
    <t>事業所番号</t>
    <rPh sb="0" eb="3">
      <t>ジギョウショ</t>
    </rPh>
    <rPh sb="3" eb="5">
      <t>バンゴウ</t>
    </rPh>
    <phoneticPr fontId="7"/>
  </si>
  <si>
    <t>事業所名</t>
    <rPh sb="0" eb="3">
      <t>ジギョウショ</t>
    </rPh>
    <rPh sb="3" eb="4">
      <t>メイ</t>
    </rPh>
    <phoneticPr fontId="7"/>
  </si>
  <si>
    <t>主たるサービス種別</t>
    <rPh sb="0" eb="1">
      <t>シュ</t>
    </rPh>
    <rPh sb="7" eb="9">
      <t>シュベツ</t>
    </rPh>
    <phoneticPr fontId="7"/>
  </si>
  <si>
    <t>基準額</t>
    <rPh sb="0" eb="2">
      <t>キジュン</t>
    </rPh>
    <rPh sb="2" eb="3">
      <t>ガク</t>
    </rPh>
    <phoneticPr fontId="7"/>
  </si>
  <si>
    <t>申請額</t>
    <rPh sb="0" eb="3">
      <t>シンセイガク</t>
    </rPh>
    <phoneticPr fontId="7"/>
  </si>
  <si>
    <t>№</t>
    <phoneticPr fontId="7"/>
  </si>
  <si>
    <t>事業所サービス</t>
    <rPh sb="0" eb="3">
      <t>ジギョウショ</t>
    </rPh>
    <phoneticPr fontId="2"/>
  </si>
  <si>
    <t>事業所・サービス重複チェック</t>
    <rPh sb="0" eb="3">
      <t>ジギョウショ</t>
    </rPh>
    <rPh sb="8" eb="10">
      <t>ジュウフク</t>
    </rPh>
    <phoneticPr fontId="2"/>
  </si>
  <si>
    <t>代表者氏名</t>
    <rPh sb="0" eb="3">
      <t>ダイヒョウシャ</t>
    </rPh>
    <rPh sb="3" eb="5">
      <t>シメイ</t>
    </rPh>
    <phoneticPr fontId="7"/>
  </si>
  <si>
    <r>
      <t>口座名義（ｶﾅ）</t>
    </r>
    <r>
      <rPr>
        <b/>
        <sz val="14"/>
        <rFont val="ＭＳ 明朝"/>
        <family val="1"/>
        <charset val="128"/>
      </rPr>
      <t>※</t>
    </r>
    <rPh sb="0" eb="2">
      <t>コウザ</t>
    </rPh>
    <rPh sb="2" eb="4">
      <t>メイギ</t>
    </rPh>
    <phoneticPr fontId="7"/>
  </si>
  <si>
    <r>
      <t>　　※口座名義（カナ）：</t>
    </r>
    <r>
      <rPr>
        <b/>
        <u val="double"/>
        <sz val="13"/>
        <rFont val="游ゴシック"/>
        <family val="3"/>
        <charset val="128"/>
        <scheme val="minor"/>
      </rPr>
      <t>通帳の見開き等に記載されているカタカナの名義（全て大文字）</t>
    </r>
    <r>
      <rPr>
        <b/>
        <sz val="13"/>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35" eb="36">
      <t>スベ</t>
    </rPh>
    <rPh sb="37" eb="40">
      <t>オオモジ</t>
    </rPh>
    <rPh sb="47" eb="48">
      <t>フク</t>
    </rPh>
    <rPh sb="49" eb="51">
      <t>セイカク</t>
    </rPh>
    <rPh sb="52" eb="54">
      <t>キサイ</t>
    </rPh>
    <phoneticPr fontId="7"/>
  </si>
  <si>
    <r>
      <t>法人宛て支援金の振込先として指定できる口座の情報を入力してください。※</t>
    </r>
    <r>
      <rPr>
        <b/>
        <u val="double"/>
        <sz val="14"/>
        <color rgb="FFFF0000"/>
        <rFont val="游ゴシック"/>
        <family val="3"/>
        <charset val="128"/>
        <scheme val="minor"/>
      </rPr>
      <t>通帳の写しを添付</t>
    </r>
    <r>
      <rPr>
        <b/>
        <sz val="14"/>
        <color rgb="FFFF0000"/>
        <rFont val="游ゴシック"/>
        <family val="3"/>
        <charset val="128"/>
        <scheme val="minor"/>
      </rPr>
      <t>してください。</t>
    </r>
    <rPh sb="2" eb="3">
      <t>ア</t>
    </rPh>
    <rPh sb="35" eb="37">
      <t>ツウチョウ</t>
    </rPh>
    <rPh sb="38" eb="39">
      <t>ウツ</t>
    </rPh>
    <rPh sb="41" eb="43">
      <t>テンプ</t>
    </rPh>
    <phoneticPr fontId="7"/>
  </si>
  <si>
    <t>別記様式第１</t>
    <rPh sb="0" eb="2">
      <t>ベッキ</t>
    </rPh>
    <rPh sb="2" eb="4">
      <t>ヨウシキ</t>
    </rPh>
    <rPh sb="4" eb="5">
      <t>ダイ</t>
    </rPh>
    <phoneticPr fontId="7"/>
  </si>
  <si>
    <t>　一般社団法人栃木県老人福祉施設協議会</t>
    <rPh sb="1" eb="3">
      <t>イッパン</t>
    </rPh>
    <rPh sb="3" eb="5">
      <t>シャダン</t>
    </rPh>
    <rPh sb="5" eb="7">
      <t>ホウジン</t>
    </rPh>
    <rPh sb="7" eb="10">
      <t>トチギケン</t>
    </rPh>
    <rPh sb="10" eb="12">
      <t>ロウジン</t>
    </rPh>
    <rPh sb="12" eb="14">
      <t>フクシ</t>
    </rPh>
    <rPh sb="14" eb="16">
      <t>シセツ</t>
    </rPh>
    <rPh sb="16" eb="19">
      <t>キョウギカイ</t>
    </rPh>
    <phoneticPr fontId="7"/>
  </si>
  <si>
    <t>　会長　大山　知子　様</t>
    <rPh sb="1" eb="3">
      <t>カイチョウ</t>
    </rPh>
    <rPh sb="4" eb="6">
      <t>オオヤマ</t>
    </rPh>
    <rPh sb="7" eb="9">
      <t>トモコ</t>
    </rPh>
    <rPh sb="10" eb="11">
      <t>サマ</t>
    </rPh>
    <phoneticPr fontId="2"/>
  </si>
  <si>
    <t>訪問介護</t>
    <rPh sb="0" eb="2">
      <t>ホウモン</t>
    </rPh>
    <rPh sb="2" eb="4">
      <t>カイゴ</t>
    </rPh>
    <phoneticPr fontId="2"/>
  </si>
  <si>
    <t>訪問入浴</t>
    <rPh sb="0" eb="2">
      <t>ホウモン</t>
    </rPh>
    <rPh sb="2" eb="4">
      <t>ニュウヨク</t>
    </rPh>
    <phoneticPr fontId="2"/>
  </si>
  <si>
    <t>訪問リハ</t>
    <rPh sb="0" eb="2">
      <t>ホウモン</t>
    </rPh>
    <phoneticPr fontId="2"/>
  </si>
  <si>
    <t>福祉用具貸与</t>
    <rPh sb="0" eb="4">
      <t>フクシヨウグ</t>
    </rPh>
    <rPh sb="4" eb="6">
      <t>タイヨ</t>
    </rPh>
    <phoneticPr fontId="2"/>
  </si>
  <si>
    <t>定期巡回随時対応型訪介訪看</t>
    <rPh sb="0" eb="2">
      <t>テイキ</t>
    </rPh>
    <rPh sb="2" eb="4">
      <t>ジュンカイ</t>
    </rPh>
    <rPh sb="4" eb="6">
      <t>ズイジ</t>
    </rPh>
    <rPh sb="6" eb="8">
      <t>タイオウ</t>
    </rPh>
    <rPh sb="8" eb="9">
      <t>ガタ</t>
    </rPh>
    <rPh sb="9" eb="10">
      <t>ホウ</t>
    </rPh>
    <rPh sb="10" eb="11">
      <t>カイ</t>
    </rPh>
    <rPh sb="11" eb="12">
      <t>ホウ</t>
    </rPh>
    <rPh sb="12" eb="13">
      <t>カン</t>
    </rPh>
    <phoneticPr fontId="2"/>
  </si>
  <si>
    <t>夜間対応型訪問介護</t>
    <rPh sb="0" eb="2">
      <t>ヤカン</t>
    </rPh>
    <rPh sb="2" eb="5">
      <t>タイオウガタ</t>
    </rPh>
    <rPh sb="5" eb="7">
      <t>ホウモン</t>
    </rPh>
    <rPh sb="7" eb="9">
      <t>カイゴ</t>
    </rPh>
    <phoneticPr fontId="2"/>
  </si>
  <si>
    <t>居宅介護支援事業所</t>
    <rPh sb="0" eb="2">
      <t>キョタク</t>
    </rPh>
    <rPh sb="2" eb="4">
      <t>カイゴ</t>
    </rPh>
    <rPh sb="4" eb="6">
      <t>シエン</t>
    </rPh>
    <rPh sb="6" eb="9">
      <t>ジギョウショ</t>
    </rPh>
    <phoneticPr fontId="2"/>
  </si>
  <si>
    <t>通所介護</t>
    <rPh sb="0" eb="2">
      <t>ツウショ</t>
    </rPh>
    <rPh sb="2" eb="4">
      <t>カイゴ</t>
    </rPh>
    <phoneticPr fontId="2"/>
  </si>
  <si>
    <t>通所リハ</t>
    <rPh sb="0" eb="2">
      <t>ツウショ</t>
    </rPh>
    <phoneticPr fontId="2"/>
  </si>
  <si>
    <t>地域密着型通所介護</t>
    <rPh sb="0" eb="2">
      <t>チイキ</t>
    </rPh>
    <rPh sb="2" eb="5">
      <t>ミッチャクガタ</t>
    </rPh>
    <rPh sb="5" eb="7">
      <t>ツウショ</t>
    </rPh>
    <rPh sb="7" eb="9">
      <t>カイゴ</t>
    </rPh>
    <phoneticPr fontId="2"/>
  </si>
  <si>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</si>
  <si>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</si>
  <si>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</si>
  <si>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</si>
  <si>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</si>
  <si>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</si>
  <si>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</si>
  <si>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</si>
  <si>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</si>
  <si>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t>
    <rPh sb="0" eb="2">
      <t>チイキ</t>
    </rPh>
    <rPh sb="2" eb="4">
      <t>ミッチャク</t>
    </rPh>
    <rPh sb="4" eb="5">
      <t>ガタ</t>
    </rPh>
    <rPh sb="5" eb="7">
      <t>カイゴ</t>
    </rPh>
    <rPh sb="7" eb="9">
      <t>ロウジン</t>
    </rPh>
    <rPh sb="9" eb="11">
      <t>フクシ</t>
    </rPh>
    <rPh sb="11" eb="13">
      <t>シセツ</t>
    </rPh>
    <phoneticPr fontId="2"/>
  </si>
  <si>
    <t>養護老人ホーム（特定除く。）</t>
    <rPh sb="0" eb="2">
      <t>ヨウゴ</t>
    </rPh>
    <rPh sb="2" eb="4">
      <t>ロウジン</t>
    </rPh>
    <rPh sb="8" eb="10">
      <t>トクテイ</t>
    </rPh>
    <rPh sb="10" eb="11">
      <t>ノゾ</t>
    </rPh>
    <phoneticPr fontId="2"/>
  </si>
  <si>
    <t>軽費老人ホーム（特定除く。）</t>
    <rPh sb="0" eb="2">
      <t>ケイヒ</t>
    </rPh>
    <rPh sb="2" eb="4">
      <t>ロウジン</t>
    </rPh>
    <rPh sb="8" eb="10">
      <t>トクテイ</t>
    </rPh>
    <rPh sb="10" eb="11">
      <t>ノゾ</t>
    </rPh>
    <phoneticPr fontId="2"/>
  </si>
  <si>
    <t>有料老人ホーム</t>
  </si>
  <si>
    <t>サービス付き高齢者向け住宅</t>
  </si>
  <si>
    <t>法 人 番 号</t>
    <rPh sb="0" eb="1">
      <t>ホウ</t>
    </rPh>
    <rPh sb="2" eb="3">
      <t>ヒト</t>
    </rPh>
    <rPh sb="4" eb="5">
      <t>バン</t>
    </rPh>
    <rPh sb="6" eb="7">
      <t>ゴウ</t>
    </rPh>
    <phoneticPr fontId="7"/>
  </si>
  <si>
    <t>法人番号</t>
    <rPh sb="0" eb="2">
      <t>ホウジン</t>
    </rPh>
    <rPh sb="2" eb="4">
      <t>バンゴウ</t>
    </rPh>
    <phoneticPr fontId="2"/>
  </si>
  <si>
    <t>この支援金における収入及び支出等に係る証拠書類（申請車両の自動車検査証の写しを含む）を５年間適切に整備保管すること。</t>
    <phoneticPr fontId="7"/>
  </si>
  <si>
    <t>申請車両番号１</t>
    <rPh sb="0" eb="2">
      <t>シンセイ</t>
    </rPh>
    <rPh sb="2" eb="4">
      <t>シャリョウ</t>
    </rPh>
    <rPh sb="4" eb="6">
      <t>バンゴウ</t>
    </rPh>
    <phoneticPr fontId="2"/>
  </si>
  <si>
    <t>申請車両番号２</t>
    <rPh sb="0" eb="2">
      <t>シンセイ</t>
    </rPh>
    <rPh sb="2" eb="4">
      <t>シャリョウ</t>
    </rPh>
    <rPh sb="4" eb="6">
      <t>バンゴウ</t>
    </rPh>
    <phoneticPr fontId="2"/>
  </si>
  <si>
    <t>申請車両番号３</t>
    <rPh sb="0" eb="2">
      <t>シンセイ</t>
    </rPh>
    <rPh sb="2" eb="4">
      <t>シャリョウ</t>
    </rPh>
    <rPh sb="4" eb="6">
      <t>バンゴウ</t>
    </rPh>
    <phoneticPr fontId="2"/>
  </si>
  <si>
    <t>申請車両番号４</t>
    <rPh sb="0" eb="2">
      <t>シンセイ</t>
    </rPh>
    <rPh sb="2" eb="4">
      <t>シャリョウ</t>
    </rPh>
    <rPh sb="4" eb="6">
      <t>バンゴウ</t>
    </rPh>
    <phoneticPr fontId="2"/>
  </si>
  <si>
    <t>申請車両番号５</t>
    <rPh sb="0" eb="2">
      <t>シンセイ</t>
    </rPh>
    <rPh sb="2" eb="4">
      <t>シャリョウ</t>
    </rPh>
    <rPh sb="4" eb="6">
      <t>バンゴウ</t>
    </rPh>
    <phoneticPr fontId="2"/>
  </si>
  <si>
    <t>申請車両番号６</t>
    <rPh sb="0" eb="2">
      <t>シンセイ</t>
    </rPh>
    <rPh sb="2" eb="4">
      <t>シャリョウ</t>
    </rPh>
    <rPh sb="4" eb="6">
      <t>バンゴウ</t>
    </rPh>
    <phoneticPr fontId="2"/>
  </si>
  <si>
    <t>申請台数</t>
    <rPh sb="0" eb="2">
      <t>シンセイ</t>
    </rPh>
    <rPh sb="2" eb="4">
      <t>ダイスウ</t>
    </rPh>
    <phoneticPr fontId="7"/>
  </si>
  <si>
    <t>確認</t>
    <rPh sb="0" eb="2">
      <t>カクニン</t>
    </rPh>
    <phoneticPr fontId="7"/>
  </si>
  <si>
    <t>車輛重複チェック</t>
    <rPh sb="0" eb="2">
      <t>シャリョウ</t>
    </rPh>
    <rPh sb="2" eb="4">
      <t>ジュウフク</t>
    </rPh>
    <phoneticPr fontId="2"/>
  </si>
  <si>
    <t>車両燃料費申請に係る事業所数※</t>
    <rPh sb="0" eb="2">
      <t>シャリョウ</t>
    </rPh>
    <rPh sb="2" eb="5">
      <t>ネンリョウヒ</t>
    </rPh>
    <rPh sb="5" eb="7">
      <t>シンセイ</t>
    </rPh>
    <rPh sb="8" eb="9">
      <t>カカ</t>
    </rPh>
    <rPh sb="10" eb="13">
      <t>ジギョウショ</t>
    </rPh>
    <rPh sb="13" eb="14">
      <t>スウ</t>
    </rPh>
    <phoneticPr fontId="7"/>
  </si>
  <si>
    <t>訪問介護</t>
    <rPh sb="0" eb="2">
      <t>ホウモン</t>
    </rPh>
    <rPh sb="2" eb="4">
      <t>カイゴ</t>
    </rPh>
    <phoneticPr fontId="4"/>
  </si>
  <si>
    <t>訪問入浴介護</t>
    <rPh sb="0" eb="2">
      <t>ホウモン</t>
    </rPh>
    <rPh sb="2" eb="4">
      <t>ニュウヨク</t>
    </rPh>
    <rPh sb="4" eb="6">
      <t>カイゴ</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</si>
  <si>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</si>
  <si>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</si>
  <si>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</si>
  <si>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</si>
  <si>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</si>
  <si>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</si>
  <si>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</si>
  <si>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</si>
  <si>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2">
      <t>ニンチ</t>
    </rPh>
    <rPh sb="2" eb="3">
      <t>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</si>
  <si>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</si>
  <si>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複合型サービス</t>
    <rPh sb="0" eb="3">
      <t>フクゴウガタ</t>
    </rPh>
    <phoneticPr fontId="4"/>
  </si>
  <si>
    <t>認知症対応型共同生活介護</t>
    <rPh sb="0" eb="3">
      <t>ニンチショウ</t>
    </rPh>
    <rPh sb="3" eb="6">
      <t>タイオウガタ</t>
    </rPh>
    <rPh sb="6" eb="8">
      <t>キョウドウ</t>
    </rPh>
    <rPh sb="8" eb="10">
      <t>セイカツ</t>
    </rPh>
    <rPh sb="10" eb="12">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</si>
  <si>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</si>
  <si>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</si>
  <si>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</si>
  <si>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介護医療院</t>
    <rPh sb="0" eb="2">
      <t>カイゴ</t>
    </rPh>
    <rPh sb="2" eb="4">
      <t>イリョウ</t>
    </rPh>
    <rPh sb="4" eb="5">
      <t>イン</t>
    </rPh>
    <phoneticPr fontId="4"/>
  </si>
  <si>
    <t>居宅介護支援事業所</t>
    <rPh sb="0" eb="2">
      <t>キョタク</t>
    </rPh>
    <rPh sb="2" eb="4">
      <t>カイゴ</t>
    </rPh>
    <rPh sb="4" eb="6">
      <t>シエン</t>
    </rPh>
    <rPh sb="6" eb="9">
      <t>ジギョウショ</t>
    </rPh>
    <phoneticPr fontId="4"/>
  </si>
  <si>
    <t>養護老人ホーム（特定除く。）</t>
    <rPh sb="0" eb="2">
      <t>ヨウゴ</t>
    </rPh>
    <rPh sb="2" eb="4">
      <t>ロウジン</t>
    </rPh>
    <rPh sb="8" eb="10">
      <t>トクテイ</t>
    </rPh>
    <rPh sb="10" eb="11">
      <t>ノゾ</t>
    </rPh>
    <phoneticPr fontId="4"/>
  </si>
  <si>
    <t>軽費老人ホーム（特定除く。）</t>
    <rPh sb="0" eb="2">
      <t>ケイヒ</t>
    </rPh>
    <rPh sb="2" eb="4">
      <t>ロウジン</t>
    </rPh>
    <rPh sb="8" eb="10">
      <t>トクテイ</t>
    </rPh>
    <rPh sb="10" eb="11">
      <t>ノゾ</t>
    </rPh>
    <phoneticPr fontId="4"/>
  </si>
  <si>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</si>
  <si>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</si>
  <si>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居宅療養管理指導</t>
    <rPh sb="0" eb="2">
      <t>キョタク</t>
    </rPh>
    <rPh sb="2" eb="4">
      <t>リョウヨウ</t>
    </rPh>
    <rPh sb="4" eb="6">
      <t>カンリ</t>
    </rPh>
    <rPh sb="6" eb="8">
      <t>シドウ</t>
    </rPh>
    <phoneticPr fontId="4"/>
  </si>
  <si>
    <t>福祉用具貸与</t>
    <rPh sb="0" eb="4">
      <t>フクシヨウグ</t>
    </rPh>
    <rPh sb="4" eb="6">
      <t>タイヨ</t>
    </rPh>
    <phoneticPr fontId="4"/>
  </si>
  <si>
    <t>福祉用具販売</t>
    <rPh sb="0" eb="4">
      <t>フクシヨウグ</t>
    </rPh>
    <rPh sb="4" eb="6">
      <t>ハンバイ</t>
    </rPh>
    <phoneticPr fontId="4"/>
  </si>
  <si>
    <t>通所系</t>
    <rPh sb="0" eb="2">
      <t>ツウショ</t>
    </rPh>
    <rPh sb="2" eb="3">
      <t>ケイ</t>
    </rPh>
    <phoneticPr fontId="2"/>
  </si>
  <si>
    <t>通所系以外</t>
    <rPh sb="0" eb="2">
      <t>ツウショ</t>
    </rPh>
    <rPh sb="2" eb="3">
      <t>ケイ</t>
    </rPh>
    <rPh sb="3" eb="5">
      <t>イガイ</t>
    </rPh>
    <phoneticPr fontId="2"/>
  </si>
  <si>
    <t>対象計</t>
    <rPh sb="0" eb="2">
      <t>タイショウ</t>
    </rPh>
    <rPh sb="2" eb="3">
      <t>ケイ</t>
    </rPh>
    <phoneticPr fontId="2"/>
  </si>
  <si>
    <t>種別</t>
    <rPh sb="0" eb="2">
      <t>シュベツ</t>
    </rPh>
    <phoneticPr fontId="2"/>
  </si>
  <si>
    <t>単価（円）
（１台あたり）</t>
    <rPh sb="0" eb="2">
      <t>タンカ</t>
    </rPh>
    <rPh sb="3" eb="4">
      <t>エン</t>
    </rPh>
    <rPh sb="8" eb="9">
      <t>ダイ</t>
    </rPh>
    <phoneticPr fontId="2"/>
  </si>
  <si>
    <t>上限台数
（１事業所あたり）</t>
    <rPh sb="0" eb="2">
      <t>ジョウゲン</t>
    </rPh>
    <rPh sb="2" eb="4">
      <t>ダイスウ</t>
    </rPh>
    <phoneticPr fontId="2"/>
  </si>
  <si>
    <r>
      <t>車両燃料費申請事業所</t>
    </r>
    <r>
      <rPr>
        <sz val="14"/>
        <rFont val="ＭＳ ゴシック"/>
        <family val="3"/>
        <charset val="128"/>
      </rPr>
      <t>一覧表</t>
    </r>
    <rPh sb="0" eb="5">
      <t>シャリョウネンリョウヒ</t>
    </rPh>
    <phoneticPr fontId="2"/>
  </si>
  <si>
    <t>③車両燃料費交付申請額（請求額）</t>
    <rPh sb="1" eb="3">
      <t>シャリョウ</t>
    </rPh>
    <rPh sb="3" eb="6">
      <t>ネンリョウヒ</t>
    </rPh>
    <rPh sb="6" eb="8">
      <t>コウフ</t>
    </rPh>
    <rPh sb="8" eb="11">
      <t>シンセイガク</t>
    </rPh>
    <rPh sb="12" eb="14">
      <t>セイキュウ</t>
    </rPh>
    <rPh sb="14" eb="15">
      <t>ガク</t>
    </rPh>
    <phoneticPr fontId="7"/>
  </si>
  <si>
    <t>入所定員</t>
    <rPh sb="0" eb="2">
      <t>ニュウショ</t>
    </rPh>
    <rPh sb="2" eb="4">
      <t>テイイン</t>
    </rPh>
    <phoneticPr fontId="2"/>
  </si>
  <si>
    <t>特定施設入居者生活介護</t>
    <rPh sb="0" eb="2">
      <t>トクテイ</t>
    </rPh>
    <rPh sb="2" eb="4">
      <t>シセツ</t>
    </rPh>
    <rPh sb="4" eb="7">
      <t>ニュウキョシャ</t>
    </rPh>
    <rPh sb="7" eb="9">
      <t>セイカツ</t>
    </rPh>
    <rPh sb="9" eb="11">
      <t>カイゴ</t>
    </rPh>
    <phoneticPr fontId="2"/>
  </si>
  <si>
    <t>利用定員</t>
    <rPh sb="0" eb="2">
      <t>リヨウ</t>
    </rPh>
    <rPh sb="2" eb="4">
      <t>テイイン</t>
    </rPh>
    <phoneticPr fontId="2"/>
  </si>
  <si>
    <t>交付申請額（請求額）計（①＋②＋③＋④＋⑤）</t>
    <rPh sb="0" eb="2">
      <t>コウフ</t>
    </rPh>
    <rPh sb="2" eb="5">
      <t>シンセイガク</t>
    </rPh>
    <rPh sb="6" eb="8">
      <t>セイキュウ</t>
    </rPh>
    <rPh sb="8" eb="9">
      <t>ガク</t>
    </rPh>
    <rPh sb="10" eb="11">
      <t>ケイ</t>
    </rPh>
    <phoneticPr fontId="7"/>
  </si>
  <si>
    <t>本年度において、物価高騰の影響による光熱費の支援、燃油価格高騰の影響による自動車燃料費の支援及び食材料費の支援を目的とした他の補助金等の交付を受けていないこと。また、本支援金における障害区分等の他区分において、同一車両の申請を行わないこと。</t>
    <rPh sb="8" eb="10">
      <t>ブッカ</t>
    </rPh>
    <rPh sb="18" eb="21">
      <t>コウネツヒ</t>
    </rPh>
    <rPh sb="21" eb="22">
      <t>ネンピ</t>
    </rPh>
    <rPh sb="46" eb="47">
      <t>オヨ</t>
    </rPh>
    <phoneticPr fontId="7"/>
  </si>
  <si>
    <r>
      <t>光熱費申請事業所</t>
    </r>
    <r>
      <rPr>
        <sz val="14"/>
        <rFont val="ＭＳ ゴシック"/>
        <family val="3"/>
        <charset val="128"/>
      </rPr>
      <t>一覧表</t>
    </r>
    <r>
      <rPr>
        <sz val="14"/>
        <rFont val="ＭＳ ゴシック"/>
        <family val="2"/>
        <charset val="128"/>
      </rPr>
      <t>（施設・居住系）</t>
    </r>
    <rPh sb="0" eb="3">
      <t>コウネツヒ</t>
    </rPh>
    <rPh sb="5" eb="8">
      <t>ジギョウショ</t>
    </rPh>
    <rPh sb="8" eb="11">
      <t>イチランヒョウ</t>
    </rPh>
    <rPh sb="12" eb="14">
      <t>シセツ</t>
    </rPh>
    <rPh sb="15" eb="17">
      <t>キョジュウ</t>
    </rPh>
    <rPh sb="17" eb="18">
      <t>ケイ</t>
    </rPh>
    <phoneticPr fontId="2"/>
  </si>
  <si>
    <r>
      <t>光熱費申請事業所</t>
    </r>
    <r>
      <rPr>
        <sz val="14"/>
        <rFont val="ＭＳ ゴシック"/>
        <family val="3"/>
        <charset val="128"/>
      </rPr>
      <t>一覧表</t>
    </r>
    <r>
      <rPr>
        <sz val="14"/>
        <rFont val="ＭＳ ゴシック"/>
        <family val="2"/>
        <charset val="128"/>
      </rPr>
      <t>（短期入所・通所・訪問系）</t>
    </r>
    <rPh sb="0" eb="3">
      <t>コウネツヒ</t>
    </rPh>
    <rPh sb="5" eb="8">
      <t>ジギョウショ</t>
    </rPh>
    <rPh sb="8" eb="11">
      <t>イチランヒョウ</t>
    </rPh>
    <rPh sb="12" eb="14">
      <t>タンキ</t>
    </rPh>
    <rPh sb="14" eb="16">
      <t>ニュウショ</t>
    </rPh>
    <rPh sb="17" eb="19">
      <t>ツウショ</t>
    </rPh>
    <rPh sb="20" eb="22">
      <t>ホウモン</t>
    </rPh>
    <rPh sb="22" eb="23">
      <t>ケイ</t>
    </rPh>
    <phoneticPr fontId="2"/>
  </si>
  <si>
    <r>
      <t>食材料費申請事業所</t>
    </r>
    <r>
      <rPr>
        <sz val="14"/>
        <rFont val="ＭＳ ゴシック"/>
        <family val="3"/>
        <charset val="128"/>
      </rPr>
      <t>一覧表</t>
    </r>
    <r>
      <rPr>
        <sz val="14"/>
        <rFont val="ＭＳ ゴシック"/>
        <family val="2"/>
        <charset val="128"/>
      </rPr>
      <t>（施設・居住・短期入所系）</t>
    </r>
    <rPh sb="0" eb="1">
      <t>ショク</t>
    </rPh>
    <rPh sb="1" eb="4">
      <t>ザイリョウヒ</t>
    </rPh>
    <rPh sb="4" eb="6">
      <t>シンセイ</t>
    </rPh>
    <rPh sb="6" eb="9">
      <t>ジギョウショ</t>
    </rPh>
    <rPh sb="9" eb="12">
      <t>イチランヒョウ</t>
    </rPh>
    <rPh sb="13" eb="15">
      <t>シセツ</t>
    </rPh>
    <rPh sb="16" eb="18">
      <t>キョジュウ</t>
    </rPh>
    <rPh sb="19" eb="21">
      <t>タンキ</t>
    </rPh>
    <rPh sb="21" eb="23">
      <t>ニュウショ</t>
    </rPh>
    <rPh sb="23" eb="24">
      <t>ケイ</t>
    </rPh>
    <phoneticPr fontId="2"/>
  </si>
  <si>
    <r>
      <t>食材料費申請事業所</t>
    </r>
    <r>
      <rPr>
        <sz val="14"/>
        <rFont val="ＭＳ ゴシック"/>
        <family val="3"/>
        <charset val="128"/>
      </rPr>
      <t>一覧表</t>
    </r>
    <r>
      <rPr>
        <sz val="14"/>
        <rFont val="ＭＳ ゴシック"/>
        <family val="2"/>
        <charset val="128"/>
      </rPr>
      <t>（通所系）</t>
    </r>
    <rPh sb="0" eb="1">
      <t>ショク</t>
    </rPh>
    <rPh sb="1" eb="4">
      <t>ザイリョウヒ</t>
    </rPh>
    <rPh sb="4" eb="6">
      <t>シンセイ</t>
    </rPh>
    <rPh sb="6" eb="9">
      <t>ジギョウショ</t>
    </rPh>
    <rPh sb="9" eb="12">
      <t>イチランヒョウ</t>
    </rPh>
    <rPh sb="13" eb="15">
      <t>ツウショ</t>
    </rPh>
    <rPh sb="15" eb="16">
      <t>ケイ</t>
    </rPh>
    <phoneticPr fontId="2"/>
  </si>
  <si>
    <t>光熱費申請（施設・居住系）に係る事業所数※</t>
    <rPh sb="0" eb="3">
      <t>コウネツヒ</t>
    </rPh>
    <rPh sb="3" eb="5">
      <t>シンセイ</t>
    </rPh>
    <rPh sb="6" eb="8">
      <t>シセツ</t>
    </rPh>
    <rPh sb="9" eb="11">
      <t>キョジュウ</t>
    </rPh>
    <rPh sb="11" eb="12">
      <t>ケイ</t>
    </rPh>
    <rPh sb="14" eb="15">
      <t>カカ</t>
    </rPh>
    <rPh sb="16" eb="19">
      <t>ジギョウショ</t>
    </rPh>
    <rPh sb="19" eb="20">
      <t>スウ</t>
    </rPh>
    <phoneticPr fontId="7"/>
  </si>
  <si>
    <t>光熱費申請（短期入所・通所・訪問系）に係る事業所数※</t>
    <rPh sb="0" eb="3">
      <t>コウネツヒ</t>
    </rPh>
    <rPh sb="3" eb="5">
      <t>シンセイ</t>
    </rPh>
    <rPh sb="6" eb="8">
      <t>タンキ</t>
    </rPh>
    <rPh sb="8" eb="10">
      <t>ニュウショ</t>
    </rPh>
    <rPh sb="11" eb="13">
      <t>ツウショ</t>
    </rPh>
    <rPh sb="14" eb="17">
      <t>ホウモンケイ</t>
    </rPh>
    <rPh sb="19" eb="20">
      <t>カカ</t>
    </rPh>
    <rPh sb="21" eb="24">
      <t>ジギョウショ</t>
    </rPh>
    <rPh sb="24" eb="25">
      <t>スウ</t>
    </rPh>
    <phoneticPr fontId="7"/>
  </si>
  <si>
    <t>食材料費申請（施設・居住・短期入所系）に係る事業所数※</t>
    <rPh sb="0" eb="1">
      <t>ショク</t>
    </rPh>
    <rPh sb="1" eb="4">
      <t>ザイリョウヒ</t>
    </rPh>
    <rPh sb="4" eb="6">
      <t>シンセイ</t>
    </rPh>
    <rPh sb="7" eb="9">
      <t>シセツ</t>
    </rPh>
    <rPh sb="10" eb="12">
      <t>キョジュウ</t>
    </rPh>
    <rPh sb="13" eb="17">
      <t>タンキニュウショ</t>
    </rPh>
    <rPh sb="17" eb="18">
      <t>ケイ</t>
    </rPh>
    <rPh sb="20" eb="21">
      <t>カカ</t>
    </rPh>
    <rPh sb="22" eb="25">
      <t>ジギョウショ</t>
    </rPh>
    <rPh sb="25" eb="26">
      <t>スウ</t>
    </rPh>
    <phoneticPr fontId="7"/>
  </si>
  <si>
    <t>④食材料費（施設・居住・短期入所系）交付申請額（請求額）</t>
    <rPh sb="1" eb="2">
      <t>ショク</t>
    </rPh>
    <rPh sb="2" eb="5">
      <t>ザイリョウヒ</t>
    </rPh>
    <rPh sb="6" eb="8">
      <t>シセツ</t>
    </rPh>
    <rPh sb="9" eb="11">
      <t>キョジュウ</t>
    </rPh>
    <rPh sb="12" eb="16">
      <t>タンキニュウショ</t>
    </rPh>
    <rPh sb="16" eb="17">
      <t>ケイ</t>
    </rPh>
    <rPh sb="18" eb="20">
      <t>コウフ</t>
    </rPh>
    <rPh sb="20" eb="23">
      <t>シンセイガク</t>
    </rPh>
    <rPh sb="24" eb="26">
      <t>セイキュウ</t>
    </rPh>
    <rPh sb="26" eb="27">
      <t>ガク</t>
    </rPh>
    <phoneticPr fontId="7"/>
  </si>
  <si>
    <t>食材料費申請（通所系）に係る事業所数※</t>
    <rPh sb="0" eb="1">
      <t>ショク</t>
    </rPh>
    <rPh sb="1" eb="4">
      <t>ザイリョウヒ</t>
    </rPh>
    <rPh sb="4" eb="6">
      <t>シンセイ</t>
    </rPh>
    <rPh sb="7" eb="9">
      <t>ツウショ</t>
    </rPh>
    <rPh sb="9" eb="10">
      <t>ケイ</t>
    </rPh>
    <rPh sb="12" eb="13">
      <t>カカ</t>
    </rPh>
    <rPh sb="14" eb="17">
      <t>ジギョウショ</t>
    </rPh>
    <rPh sb="17" eb="18">
      <t>スウ</t>
    </rPh>
    <phoneticPr fontId="7"/>
  </si>
  <si>
    <t>⑤食材料費（通所系）交付申請額（請求額）</t>
    <rPh sb="1" eb="2">
      <t>ショク</t>
    </rPh>
    <rPh sb="2" eb="5">
      <t>ザイリョウヒ</t>
    </rPh>
    <rPh sb="6" eb="8">
      <t>ツウショ</t>
    </rPh>
    <rPh sb="8" eb="9">
      <t>ケイ</t>
    </rPh>
    <rPh sb="10" eb="12">
      <t>コウフ</t>
    </rPh>
    <rPh sb="12" eb="15">
      <t>シンセイガク</t>
    </rPh>
    <rPh sb="16" eb="18">
      <t>セイキュウ</t>
    </rPh>
    <rPh sb="18" eb="19">
      <t>ガク</t>
    </rPh>
    <phoneticPr fontId="7"/>
  </si>
  <si>
    <t>①光熱費（施設・居住系）交付申請額（請求額）</t>
    <rPh sb="1" eb="4">
      <t>コウネツヒ</t>
    </rPh>
    <rPh sb="5" eb="7">
      <t>シセツ</t>
    </rPh>
    <rPh sb="8" eb="10">
      <t>キョジュウ</t>
    </rPh>
    <rPh sb="10" eb="11">
      <t>ケイ</t>
    </rPh>
    <rPh sb="12" eb="14">
      <t>コウフ</t>
    </rPh>
    <rPh sb="14" eb="17">
      <t>シンセイガク</t>
    </rPh>
    <rPh sb="18" eb="20">
      <t>セイキュウ</t>
    </rPh>
    <rPh sb="20" eb="21">
      <t>ガク</t>
    </rPh>
    <phoneticPr fontId="7"/>
  </si>
  <si>
    <t>②光熱費（短期入所・通所・訪問系）交付申請額（請求額）</t>
    <rPh sb="1" eb="4">
      <t>コウネツヒ</t>
    </rPh>
    <rPh sb="5" eb="7">
      <t>タンキ</t>
    </rPh>
    <rPh sb="7" eb="9">
      <t>ニュウショ</t>
    </rPh>
    <rPh sb="10" eb="12">
      <t>ツウショ</t>
    </rPh>
    <rPh sb="13" eb="16">
      <t>ホウモンケイ</t>
    </rPh>
    <rPh sb="17" eb="19">
      <t>コウフ</t>
    </rPh>
    <rPh sb="19" eb="22">
      <t>シンセイガク</t>
    </rPh>
    <rPh sb="23" eb="25">
      <t>セイキュウ</t>
    </rPh>
    <rPh sb="25" eb="26">
      <t>ガク</t>
    </rPh>
    <phoneticPr fontId="7"/>
  </si>
  <si>
    <t>申請する事業所は、令和６年度における運営実績があり、当法人が光熱費及び食材料費を負担し、介護サービス等の提供に使用するものであること。また、申請する車両は、自らが燃料費を負担し、利用者の輸送・送迎、介護職員等による利用者の居宅等への訪問又は利用者の医療機関への通院を含む介護サービスの提供に使用するものであること。</t>
    <rPh sb="4" eb="7">
      <t>ジギョウショ</t>
    </rPh>
    <rPh sb="9" eb="11">
      <t>レイワ</t>
    </rPh>
    <rPh sb="12" eb="14">
      <t>ネンド</t>
    </rPh>
    <rPh sb="18" eb="20">
      <t>ウンエイ</t>
    </rPh>
    <rPh sb="20" eb="22">
      <t>ジッセキ</t>
    </rPh>
    <rPh sb="26" eb="27">
      <t>トウ</t>
    </rPh>
    <rPh sb="27" eb="29">
      <t>ホウジン</t>
    </rPh>
    <rPh sb="30" eb="33">
      <t>コウネツヒ</t>
    </rPh>
    <rPh sb="33" eb="34">
      <t>オヨ</t>
    </rPh>
    <rPh sb="35" eb="36">
      <t>ショク</t>
    </rPh>
    <rPh sb="36" eb="39">
      <t>ザイリョウヒ</t>
    </rPh>
    <rPh sb="50" eb="51">
      <t>トウ</t>
    </rPh>
    <phoneticPr fontId="7"/>
  </si>
  <si>
    <t>令和６年度栃木県老人福祉施設協議会介護施設等エネルギー価格等
高騰対策支援助成金交付申請書（実績報告書兼請求書）</t>
    <rPh sb="0" eb="2">
      <t>レイワ</t>
    </rPh>
    <rPh sb="3" eb="5">
      <t>ネンド</t>
    </rPh>
    <rPh sb="5" eb="8">
      <t>トチギケン</t>
    </rPh>
    <rPh sb="8" eb="10">
      <t>ロウジン</t>
    </rPh>
    <rPh sb="10" eb="12">
      <t>フクシ</t>
    </rPh>
    <rPh sb="12" eb="14">
      <t>シセツ</t>
    </rPh>
    <rPh sb="14" eb="17">
      <t>キョウギカイ</t>
    </rPh>
    <rPh sb="17" eb="19">
      <t>カイゴ</t>
    </rPh>
    <rPh sb="19" eb="21">
      <t>シセツ</t>
    </rPh>
    <rPh sb="21" eb="22">
      <t>トウ</t>
    </rPh>
    <rPh sb="27" eb="30">
      <t>カカクトウ</t>
    </rPh>
    <rPh sb="40" eb="41">
      <t>コウ</t>
    </rPh>
    <rPh sb="41" eb="42">
      <t>ツキ</t>
    </rPh>
    <rPh sb="42" eb="43">
      <t>サル</t>
    </rPh>
    <rPh sb="43" eb="44">
      <t>ショウ</t>
    </rPh>
    <rPh sb="44" eb="45">
      <t>ショ</t>
    </rPh>
    <rPh sb="46" eb="48">
      <t>ジッセキ</t>
    </rPh>
    <rPh sb="48" eb="51">
      <t>ホウコクショ</t>
    </rPh>
    <rPh sb="51" eb="52">
      <t>ケン</t>
    </rPh>
    <rPh sb="52" eb="55">
      <t>セイキュウショ</t>
    </rPh>
    <phoneticPr fontId="7"/>
  </si>
  <si>
    <t>別紙様式１ー１ー１</t>
    <phoneticPr fontId="2"/>
  </si>
  <si>
    <t>別紙様式１ー１ー２</t>
    <phoneticPr fontId="2"/>
  </si>
  <si>
    <t>別紙様式１ー２－１</t>
    <phoneticPr fontId="2"/>
  </si>
  <si>
    <t>別紙様式１ー２－２</t>
    <phoneticPr fontId="2"/>
  </si>
  <si>
    <t>別紙様式２－１</t>
    <phoneticPr fontId="2"/>
  </si>
  <si>
    <t>別紙様式２－２</t>
    <phoneticPr fontId="2"/>
  </si>
  <si>
    <t>別紙様式３ー１－１</t>
    <phoneticPr fontId="2"/>
  </si>
  <si>
    <t>別紙様式３ー１－２</t>
    <phoneticPr fontId="2"/>
  </si>
  <si>
    <t>各シートにジャンプ</t>
    <rPh sb="0" eb="1">
      <t>カク</t>
    </rPh>
    <phoneticPr fontId="2"/>
  </si>
  <si>
    <t>対象施設</t>
    <rPh sb="0" eb="2">
      <t>タイショウ</t>
    </rPh>
    <rPh sb="2" eb="4">
      <t>シセツ</t>
    </rPh>
    <phoneticPr fontId="2"/>
  </si>
  <si>
    <t>対象指定等年月日</t>
    <rPh sb="0" eb="2">
      <t>タイショウ</t>
    </rPh>
    <rPh sb="2" eb="4">
      <t>シテイ</t>
    </rPh>
    <rPh sb="4" eb="5">
      <t>トウ</t>
    </rPh>
    <rPh sb="5" eb="8">
      <t>ネンガッピ</t>
    </rPh>
    <phoneticPr fontId="2"/>
  </si>
  <si>
    <t>対象経費</t>
    <rPh sb="0" eb="2">
      <t>タイショウ</t>
    </rPh>
    <rPh sb="2" eb="4">
      <t>ケイヒ</t>
    </rPh>
    <phoneticPr fontId="2"/>
  </si>
  <si>
    <t>施設・居住系</t>
    <phoneticPr fontId="2"/>
  </si>
  <si>
    <t>短期入所・通所・訪問系</t>
    <phoneticPr fontId="2"/>
  </si>
  <si>
    <t>施設・居住・短期入所系</t>
    <phoneticPr fontId="2"/>
  </si>
  <si>
    <t>通所系</t>
    <phoneticPr fontId="2"/>
  </si>
  <si>
    <t>共通</t>
    <rPh sb="0" eb="2">
      <t>キョウツウ</t>
    </rPh>
    <phoneticPr fontId="2"/>
  </si>
  <si>
    <t>光熱水費</t>
    <rPh sb="0" eb="4">
      <t>コウネツスイヒ</t>
    </rPh>
    <phoneticPr fontId="2"/>
  </si>
  <si>
    <t>自動車燃料費</t>
    <rPh sb="0" eb="3">
      <t>ジドウシャ</t>
    </rPh>
    <rPh sb="3" eb="6">
      <t>ネンリョウヒ</t>
    </rPh>
    <phoneticPr fontId="2"/>
  </si>
  <si>
    <t>食材料費</t>
    <rPh sb="0" eb="4">
      <t>ショクザイリョウヒ</t>
    </rPh>
    <phoneticPr fontId="2"/>
  </si>
  <si>
    <t>様式名</t>
    <rPh sb="0" eb="2">
      <t>ヨウシキ</t>
    </rPh>
    <rPh sb="2" eb="3">
      <t>メイ</t>
    </rPh>
    <phoneticPr fontId="2"/>
  </si>
  <si>
    <t>対象経費・対象施設・対象指定等年月日をよく確認し、適切な様式を使用してください。</t>
    <rPh sb="0" eb="2">
      <t>タイショウ</t>
    </rPh>
    <rPh sb="2" eb="4">
      <t>ケイヒ</t>
    </rPh>
    <rPh sb="5" eb="7">
      <t>タイショウ</t>
    </rPh>
    <rPh sb="7" eb="9">
      <t>シセツ</t>
    </rPh>
    <rPh sb="10" eb="12">
      <t>タイショウ</t>
    </rPh>
    <rPh sb="12" eb="14">
      <t>シテイ</t>
    </rPh>
    <rPh sb="14" eb="15">
      <t>トウ</t>
    </rPh>
    <rPh sb="15" eb="18">
      <t>ネンガッピ</t>
    </rPh>
    <rPh sb="21" eb="23">
      <t>カクニン</t>
    </rPh>
    <rPh sb="25" eb="27">
      <t>テキセツ</t>
    </rPh>
    <rPh sb="28" eb="30">
      <t>ヨウシキ</t>
    </rPh>
    <rPh sb="31" eb="33">
      <t>シヨウ</t>
    </rPh>
    <phoneticPr fontId="2"/>
  </si>
  <si>
    <r>
      <t>別紙様式１－１ー２　＜令和６年10月</t>
    </r>
    <r>
      <rPr>
        <sz val="11"/>
        <color rgb="FFFF0000"/>
        <rFont val="ＭＳ ゴシック"/>
        <family val="3"/>
        <charset val="128"/>
      </rPr>
      <t>以降</t>
    </r>
    <r>
      <rPr>
        <sz val="11"/>
        <rFont val="ＭＳ ゴシック"/>
        <family val="2"/>
        <charset val="128"/>
      </rPr>
      <t>に指定された施設等＞</t>
    </r>
    <rPh sb="18" eb="20">
      <t>イコウ</t>
    </rPh>
    <rPh sb="26" eb="28">
      <t>シセツ</t>
    </rPh>
    <rPh sb="28" eb="29">
      <t>トウ</t>
    </rPh>
    <phoneticPr fontId="2"/>
  </si>
  <si>
    <r>
      <t>別紙様式１－２－２　＜令和６年10月</t>
    </r>
    <r>
      <rPr>
        <sz val="11"/>
        <color rgb="FFFF0000"/>
        <rFont val="ＭＳ ゴシック"/>
        <family val="3"/>
        <charset val="128"/>
      </rPr>
      <t>以降</t>
    </r>
    <r>
      <rPr>
        <sz val="11"/>
        <rFont val="ＭＳ ゴシック"/>
        <family val="2"/>
        <charset val="128"/>
      </rPr>
      <t>に指定された施設等＞</t>
    </r>
    <rPh sb="2" eb="4">
      <t>ヨウシキ</t>
    </rPh>
    <rPh sb="26" eb="28">
      <t>シセツ</t>
    </rPh>
    <rPh sb="28" eb="29">
      <t>トウ</t>
    </rPh>
    <phoneticPr fontId="2"/>
  </si>
  <si>
    <r>
      <t>別紙様式３－１－２　＜令和６年10月</t>
    </r>
    <r>
      <rPr>
        <sz val="11"/>
        <color rgb="FFFF0000"/>
        <rFont val="ＭＳ ゴシック"/>
        <family val="3"/>
        <charset val="128"/>
      </rPr>
      <t>以降</t>
    </r>
    <r>
      <rPr>
        <sz val="11"/>
        <rFont val="ＭＳ ゴシック"/>
        <family val="2"/>
        <charset val="128"/>
      </rPr>
      <t>に指定された施設等＞</t>
    </r>
    <rPh sb="2" eb="4">
      <t>ヨウシキ</t>
    </rPh>
    <rPh sb="18" eb="20">
      <t>イコウ</t>
    </rPh>
    <phoneticPr fontId="2"/>
  </si>
  <si>
    <t>法人交付申請額（請求額）　合計</t>
    <rPh sb="2" eb="4">
      <t>コウフ</t>
    </rPh>
    <rPh sb="4" eb="7">
      <t>シンセイガク</t>
    </rPh>
    <rPh sb="8" eb="10">
      <t>セイキュウ</t>
    </rPh>
    <rPh sb="10" eb="11">
      <t>ガク</t>
    </rPh>
    <rPh sb="13" eb="14">
      <t>ゴウ</t>
    </rPh>
    <rPh sb="14" eb="15">
      <t>ケイ</t>
    </rPh>
    <phoneticPr fontId="7"/>
  </si>
  <si>
    <t>申請内容</t>
    <rPh sb="0" eb="2">
      <t>シンセイ</t>
    </rPh>
    <rPh sb="2" eb="4">
      <t>ナイヨウ</t>
    </rPh>
    <phoneticPr fontId="2"/>
  </si>
  <si>
    <t>※事業所ごとの基本情報等を&lt;別紙様式１&gt;「光熱費申請事業所一覧表」、＜別紙様式２＞「車両燃料費申請事業所一覧表」及び&lt;別紙様式３&gt;「食材料費申請事業所一覧表」に記載してください。
　なお、申請する施設等の種類及び指定された年月日によって使用する様式が異なりますので、御留意ください。</t>
    <rPh sb="7" eb="9">
      <t>キホン</t>
    </rPh>
    <rPh sb="9" eb="11">
      <t>ジョウホウ</t>
    </rPh>
    <rPh sb="11" eb="12">
      <t>トウ</t>
    </rPh>
    <rPh sb="14" eb="16">
      <t>ベッシ</t>
    </rPh>
    <rPh sb="16" eb="18">
      <t>ヨウシキ</t>
    </rPh>
    <rPh sb="21" eb="24">
      <t>コウネツヒ</t>
    </rPh>
    <rPh sb="26" eb="29">
      <t>ジギョウショ</t>
    </rPh>
    <rPh sb="29" eb="31">
      <t>イチラン</t>
    </rPh>
    <rPh sb="35" eb="37">
      <t>ベッシ</t>
    </rPh>
    <rPh sb="37" eb="39">
      <t>ヨウシキ</t>
    </rPh>
    <rPh sb="42" eb="44">
      <t>シャリョウ</t>
    </rPh>
    <rPh sb="44" eb="47">
      <t>ネンリョウヒ</t>
    </rPh>
    <rPh sb="47" eb="49">
      <t>シンセイ</t>
    </rPh>
    <rPh sb="49" eb="52">
      <t>ジギョウショ</t>
    </rPh>
    <rPh sb="52" eb="55">
      <t>イチランヒョウ</t>
    </rPh>
    <rPh sb="56" eb="57">
      <t>オヨ</t>
    </rPh>
    <rPh sb="66" eb="67">
      <t>ショク</t>
    </rPh>
    <rPh sb="67" eb="69">
      <t>ザイリョウ</t>
    </rPh>
    <rPh sb="94" eb="96">
      <t>シンセイ</t>
    </rPh>
    <rPh sb="98" eb="100">
      <t>シセツ</t>
    </rPh>
    <rPh sb="100" eb="101">
      <t>トウ</t>
    </rPh>
    <rPh sb="102" eb="104">
      <t>シュルイ</t>
    </rPh>
    <rPh sb="104" eb="105">
      <t>オヨ</t>
    </rPh>
    <rPh sb="106" eb="108">
      <t>シテイ</t>
    </rPh>
    <rPh sb="111" eb="114">
      <t>ネンガッピ</t>
    </rPh>
    <rPh sb="118" eb="120">
      <t>シヨウ</t>
    </rPh>
    <rPh sb="122" eb="124">
      <t>ヨウシキ</t>
    </rPh>
    <rPh sb="125" eb="126">
      <t>コト</t>
    </rPh>
    <rPh sb="133" eb="136">
      <t>ゴリュウイ</t>
    </rPh>
    <phoneticPr fontId="7"/>
  </si>
  <si>
    <r>
      <t>別紙様式２－２　＜令和６年10月</t>
    </r>
    <r>
      <rPr>
        <sz val="11"/>
        <color rgb="FFFF0000"/>
        <rFont val="ＭＳ ゴシック"/>
        <family val="3"/>
        <charset val="128"/>
      </rPr>
      <t>以降</t>
    </r>
    <r>
      <rPr>
        <sz val="11"/>
        <rFont val="ＭＳ ゴシック"/>
        <family val="2"/>
        <charset val="128"/>
      </rPr>
      <t>に指定された施設等＞</t>
    </r>
    <rPh sb="2" eb="4">
      <t>ヨウシキ</t>
    </rPh>
    <rPh sb="16" eb="18">
      <t>イコウ</t>
    </rPh>
    <phoneticPr fontId="2"/>
  </si>
  <si>
    <r>
      <t>別紙様式３－２－２　＜令和６年10月</t>
    </r>
    <r>
      <rPr>
        <sz val="11"/>
        <color rgb="FFFF0000"/>
        <rFont val="ＭＳ ゴシック"/>
        <family val="3"/>
        <charset val="128"/>
      </rPr>
      <t>以降</t>
    </r>
    <r>
      <rPr>
        <sz val="11"/>
        <rFont val="ＭＳ ゴシック"/>
        <family val="2"/>
        <charset val="128"/>
      </rPr>
      <t>に指定された施設等＞</t>
    </r>
    <rPh sb="2" eb="4">
      <t>ヨウシキ</t>
    </rPh>
    <rPh sb="18" eb="20">
      <t>イコウ</t>
    </rPh>
    <phoneticPr fontId="2"/>
  </si>
  <si>
    <t>令和６年10月以降に指定された施設等</t>
    <rPh sb="7" eb="9">
      <t>イコウ</t>
    </rPh>
    <phoneticPr fontId="2"/>
  </si>
  <si>
    <t>別紙様式１－１ー１　＜令和６年９月までに指定済みの施設等＞</t>
    <rPh sb="2" eb="4">
      <t>ヨウシキ</t>
    </rPh>
    <rPh sb="22" eb="23">
      <t>ス</t>
    </rPh>
    <rPh sb="25" eb="27">
      <t>シセツ</t>
    </rPh>
    <rPh sb="27" eb="28">
      <t>トウ</t>
    </rPh>
    <phoneticPr fontId="2"/>
  </si>
  <si>
    <t>別紙様式１－２－１　＜令和６年９月までに指定済みの施設等＞</t>
    <rPh sb="2" eb="4">
      <t>ヨウシキ</t>
    </rPh>
    <rPh sb="22" eb="23">
      <t>ス</t>
    </rPh>
    <rPh sb="25" eb="27">
      <t>シセツ</t>
    </rPh>
    <rPh sb="27" eb="28">
      <t>トウ</t>
    </rPh>
    <phoneticPr fontId="2"/>
  </si>
  <si>
    <t>別紙様式２－１　＜令和６年９月までに指定済みの施設等＞</t>
    <rPh sb="2" eb="4">
      <t>ヨウシキ</t>
    </rPh>
    <rPh sb="20" eb="21">
      <t>ス</t>
    </rPh>
    <phoneticPr fontId="2"/>
  </si>
  <si>
    <t>別紙様式３－１－１　＜令和６年９月までに指定済みの施設等＞</t>
    <rPh sb="2" eb="4">
      <t>ヨウシキ</t>
    </rPh>
    <rPh sb="22" eb="23">
      <t>ス</t>
    </rPh>
    <phoneticPr fontId="2"/>
  </si>
  <si>
    <t>別紙様式３－２－１　＜令和６年９月までに指定済みの施設等＞</t>
    <rPh sb="2" eb="4">
      <t>ヨウシキ</t>
    </rPh>
    <rPh sb="22" eb="23">
      <t>ス</t>
    </rPh>
    <phoneticPr fontId="2"/>
  </si>
  <si>
    <r>
      <t>令和６年10月</t>
    </r>
    <r>
      <rPr>
        <sz val="11"/>
        <color rgb="FFFF0000"/>
        <rFont val="ＭＳ ゴシック"/>
        <family val="3"/>
        <charset val="128"/>
      </rPr>
      <t>以降</t>
    </r>
    <r>
      <rPr>
        <sz val="11"/>
        <color theme="1"/>
        <rFont val="ＭＳ ゴシック"/>
        <family val="2"/>
        <charset val="128"/>
      </rPr>
      <t>に新たに指定</t>
    </r>
    <rPh sb="7" eb="9">
      <t>イコウ</t>
    </rPh>
    <rPh sb="10" eb="11">
      <t>アラ</t>
    </rPh>
    <phoneticPr fontId="2"/>
  </si>
  <si>
    <t>別紙様式３ー２－１</t>
    <phoneticPr fontId="2"/>
  </si>
  <si>
    <t>別紙様式３ー２－２</t>
    <phoneticPr fontId="2"/>
  </si>
  <si>
    <t>目次に戻る</t>
    <rPh sb="0" eb="2">
      <t>モクジ</t>
    </rPh>
    <rPh sb="3" eb="4">
      <t>モド</t>
    </rPh>
    <phoneticPr fontId="2"/>
  </si>
  <si>
    <t>令和６年９月までに指定済みの施設等</t>
    <rPh sb="0" eb="2">
      <t>レイワ</t>
    </rPh>
    <rPh sb="3" eb="4">
      <t>ネン</t>
    </rPh>
    <rPh sb="5" eb="6">
      <t>ガツ</t>
    </rPh>
    <rPh sb="9" eb="11">
      <t>シテイ</t>
    </rPh>
    <rPh sb="11" eb="12">
      <t>ス</t>
    </rPh>
    <rPh sb="14" eb="16">
      <t>シセツ</t>
    </rPh>
    <rPh sb="15" eb="16">
      <t>トウ</t>
    </rPh>
    <phoneticPr fontId="2"/>
  </si>
  <si>
    <r>
      <t>メールアドレス</t>
    </r>
    <r>
      <rPr>
        <sz val="9"/>
        <rFont val="ＭＳ 明朝"/>
        <family val="1"/>
        <charset val="128"/>
      </rPr>
      <t>（ない場合はFAX番号）</t>
    </r>
    <rPh sb="10" eb="12">
      <t>バアイ</t>
    </rPh>
    <rPh sb="16" eb="18">
      <t>バンゴウ</t>
    </rPh>
    <phoneticPr fontId="7"/>
  </si>
  <si>
    <t>　このことについて、令和６年度栃木県老人福祉施設協議会介護施設等エネルギー価格等高騰対策支援助成金を下記のとおり交付されるよう、令和６年度栃木県老人福祉施設協議会介護施設等エネルギー価格等高騰対策支援助成金交付要領第３条の規定により、別紙を添えて申請及び実績を報告します。
　併せて、当該助成金を交付されるよう請求しますので、振込は下記振込先情報に記載の口座までお願いします。</t>
    <rPh sb="10" eb="12">
      <t>レイワ</t>
    </rPh>
    <rPh sb="13" eb="15">
      <t>ネンド</t>
    </rPh>
    <rPh sb="37" eb="40">
      <t>カカクトウ</t>
    </rPh>
    <rPh sb="56" eb="58">
      <t>コウフ</t>
    </rPh>
    <rPh sb="64" eb="66">
      <t>レイワ</t>
    </rPh>
    <rPh sb="67" eb="69">
      <t>ネンド</t>
    </rPh>
    <rPh sb="91" eb="94">
      <t>カカクトウ</t>
    </rPh>
    <rPh sb="107" eb="108">
      <t>ダイ</t>
    </rPh>
    <rPh sb="109" eb="110">
      <t>ジョウ</t>
    </rPh>
    <rPh sb="111" eb="113">
      <t>キテイ</t>
    </rPh>
    <rPh sb="117" eb="119">
      <t>ベッシ</t>
    </rPh>
    <rPh sb="120" eb="121">
      <t>ソ</t>
    </rPh>
    <rPh sb="123" eb="125">
      <t>シンセイ</t>
    </rPh>
    <rPh sb="125" eb="126">
      <t>オヨ</t>
    </rPh>
    <rPh sb="127" eb="129">
      <t>ジッセキ</t>
    </rPh>
    <rPh sb="130" eb="132">
      <t>ホウコク</t>
    </rPh>
    <rPh sb="138" eb="139">
      <t>アワ</t>
    </rPh>
    <rPh sb="142" eb="144">
      <t>トウガイ</t>
    </rPh>
    <rPh sb="144" eb="147">
      <t>ジョセイキン</t>
    </rPh>
    <rPh sb="148" eb="150">
      <t>コウフ</t>
    </rPh>
    <rPh sb="155" eb="157">
      <t>セイキュウ</t>
    </rPh>
    <phoneticPr fontId="7"/>
  </si>
  <si>
    <t>令和６年９月までに指定済み
（令和６年度以前に指定済みの事業者を含む）</t>
    <rPh sb="11" eb="12">
      <t>ス</t>
    </rPh>
    <rPh sb="15" eb="17">
      <t>レイワ</t>
    </rPh>
    <rPh sb="18" eb="20">
      <t>ネンド</t>
    </rPh>
    <rPh sb="20" eb="22">
      <t>イゼン</t>
    </rPh>
    <rPh sb="23" eb="25">
      <t>シテイ</t>
    </rPh>
    <rPh sb="25" eb="26">
      <t>ス</t>
    </rPh>
    <rPh sb="28" eb="31">
      <t>ジギョウシャ</t>
    </rPh>
    <rPh sb="32" eb="3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</si>
</sst>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施&quot;&quot;設&quot;&quot;・&quot;&quot;事&quot;&quot;業&quot;&quot;所&quot;"/>
    <numFmt numFmtId="178" formatCode="#,##0&quot;台&quot;"/>
  </numFmts>
  <fonts count="50">
    <font>
      <sz val="11"/>
      <color theme="1"/>
      <name val="ＭＳ ゴシック"/>
      <family val="2"/>
      <charset val="128"/>
    </font>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0.5"/>
      <name val="ＭＳ ゴシック"/>
      <family val="3"/>
      <charset val="128"/>
    </font>
    <font>
      <b/>
      <sz val="20"/>
      <name val="游ゴシック"/>
      <family val="3"/>
      <charset val="128"/>
      <scheme val="minor"/>
    </font>
    <font>
      <sz val="6"/>
      <name val="游ゴシック"/>
      <family val="3"/>
      <charset val="128"/>
      <scheme val="minor"/>
    </font>
    <font>
      <b/>
      <sz val="12"/>
      <color rgb="FFFF0000"/>
      <name val="游ゴシック"/>
      <family val="3"/>
      <charset val="128"/>
      <scheme val="minor"/>
    </font>
    <font>
      <u/>
      <sz val="11"/>
      <color theme="10"/>
      <name val="游ゴシック"/>
      <family val="2"/>
      <scheme val="minor"/>
    </font>
    <font>
      <b/>
      <sz val="14"/>
      <name val="游ゴシック"/>
      <family val="3"/>
      <charset val="128"/>
      <scheme val="minor"/>
    </font>
    <font>
      <b/>
      <sz val="12"/>
      <name val="ＭＳ ゴシック"/>
      <family val="3"/>
      <charset val="128"/>
    </font>
    <font>
      <sz val="14"/>
      <name val="ＭＳ 明朝"/>
      <family val="1"/>
      <charset val="128"/>
    </font>
    <font>
      <sz val="11"/>
      <color rgb="FFFF0000"/>
      <name val="ＭＳ ゴシック"/>
      <family val="2"/>
      <charset val="128"/>
    </font>
    <font>
      <sz val="14"/>
      <name val="ＭＳ ゴシック"/>
      <family val="3"/>
      <charset val="128"/>
    </font>
    <font>
      <sz val="12"/>
      <name val="ＭＳ 明朝"/>
      <family val="1"/>
      <charset val="128"/>
    </font>
    <font>
      <b/>
      <sz val="12"/>
      <name val="ＭＳ 明朝"/>
      <family val="1"/>
      <charset val="128"/>
    </font>
    <font>
      <sz val="11"/>
      <name val="ＭＳ ゴシック"/>
      <family val="2"/>
      <charset val="128"/>
    </font>
    <font>
      <sz val="14"/>
      <name val="游ゴシック"/>
      <family val="2"/>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sz val="14"/>
      <name val="游ゴシック"/>
      <family val="3"/>
      <charset val="128"/>
      <scheme val="minor"/>
    </font>
    <font>
      <sz val="20"/>
      <name val="ＭＳ ゴシック"/>
      <family val="3"/>
      <charset val="128"/>
    </font>
    <font>
      <sz val="11"/>
      <name val="ＭＳ 明朝"/>
      <family val="1"/>
      <charset val="128"/>
    </font>
    <font>
      <b/>
      <sz val="11"/>
      <name val="游ゴシック"/>
      <family val="3"/>
      <charset val="128"/>
      <scheme val="minor"/>
    </font>
    <font>
      <sz val="18"/>
      <name val="ＭＳ ゴシック"/>
      <family val="3"/>
      <charset val="128"/>
    </font>
    <font>
      <sz val="14"/>
      <name val="游ゴシック Light"/>
      <family val="3"/>
      <charset val="128"/>
      <scheme val="major"/>
    </font>
    <font>
      <b/>
      <sz val="14"/>
      <name val="ＭＳ 明朝"/>
      <family val="1"/>
      <charset val="128"/>
    </font>
    <font>
      <b/>
      <sz val="13"/>
      <name val="游ゴシック"/>
      <family val="3"/>
      <charset val="128"/>
      <scheme val="minor"/>
    </font>
    <font>
      <b/>
      <u val="double"/>
      <sz val="13"/>
      <name val="游ゴシック"/>
      <family val="3"/>
      <charset val="128"/>
      <scheme val="minor"/>
    </font>
    <font>
      <sz val="13"/>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sz val="14"/>
      <name val="ＭＳ ゴシック"/>
      <family val="2"/>
      <charset val="128"/>
    </font>
    <font>
      <sz val="18"/>
      <name val="ＭＳ ゴシック"/>
      <family val="2"/>
      <charset val="128"/>
    </font>
    <font>
      <sz val="11"/>
      <name val="ＭＳ ゴシック"/>
      <family val="3"/>
      <charset val="128"/>
    </font>
    <font>
      <sz val="12"/>
      <color rgb="FFFF0000"/>
      <name val="游ゴシック"/>
      <family val="3"/>
      <charset val="128"/>
      <scheme val="minor"/>
    </font>
    <font>
      <sz val="12"/>
      <name val="ＭＳ ゴシック"/>
      <family val="3"/>
      <charset val="128"/>
    </font>
    <font>
      <b/>
      <sz val="12"/>
      <color theme="1"/>
      <name val="ＭＳ ゴシック"/>
      <family val="3"/>
      <charset val="128"/>
    </font>
    <font>
      <sz val="9"/>
      <color indexed="81"/>
      <name val="MS P ゴシック"/>
      <family val="3"/>
      <charset val="128"/>
    </font>
    <font>
      <sz val="10.5"/>
      <name val="ＭＳ Ｐゴシック"/>
      <family val="3"/>
      <charset val="128"/>
    </font>
    <font>
      <sz val="10"/>
      <name val="ＭＳ ゴシック"/>
      <family val="3"/>
      <charset val="128"/>
    </font>
    <font>
      <sz val="10"/>
      <name val="ＭＳ Ｐゴシック"/>
      <family val="3"/>
      <charset val="128"/>
    </font>
    <font>
      <sz val="10.5"/>
      <color theme="1"/>
      <name val="ＭＳ ゴシック"/>
      <family val="3"/>
      <charset val="128"/>
    </font>
    <font>
      <sz val="11"/>
      <color rgb="FFFF0000"/>
      <name val="ＭＳ ゴシック"/>
      <family val="3"/>
      <charset val="128"/>
    </font>
    <font>
      <b/>
      <sz val="15"/>
      <name val="游ゴシック"/>
      <family val="3"/>
      <charset val="128"/>
      <scheme val="minor"/>
    </font>
    <font>
      <b/>
      <sz val="8"/>
      <color indexed="81"/>
      <name val="MS P ゴシック"/>
      <family val="3"/>
      <charset val="128"/>
    </font>
    <font>
      <sz val="9"/>
      <name val="ＭＳ 明朝"/>
      <family val="1"/>
      <charset val="128"/>
    </font>
    <font>
      <b/>
      <sz val="16"/>
      <color rgb="FFFF0000"/>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4E0F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thin">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9" fillId="0" borderId="0" applyNumberFormat="0" applyFill="0" applyBorder="0" applyAlignment="0" applyProtection="0"/>
  </cellStyleXfs>
  <cellXfs count="232">
    <xf numFmtId="0" fontId="0" fillId="0" borderId="0" xfId="0">
      <alignment vertical="center"/>
    </xf>
    <xf numFmtId="0" fontId="0" fillId="0" borderId="0" xfId="0" applyAlignment="1">
      <alignment horizontal="center" vertical="center"/>
    </xf>
    <xf numFmtId="38" fontId="5" fillId="0" borderId="1" xfId="3" applyFont="1" applyBorder="1"/>
    <xf numFmtId="38" fontId="5" fillId="0" borderId="1" xfId="3" applyFont="1" applyFill="1" applyBorder="1" applyAlignment="1" applyProtection="1"/>
    <xf numFmtId="0" fontId="5" fillId="0" borderId="0" xfId="2" applyFont="1" applyAlignment="1">
      <alignment horizontal="right"/>
    </xf>
    <xf numFmtId="0" fontId="5" fillId="0" borderId="1" xfId="2" applyFont="1" applyBorder="1" applyAlignment="1">
      <alignment horizontal="left" vertical="center"/>
    </xf>
    <xf numFmtId="0" fontId="5" fillId="0" borderId="1" xfId="2" applyFont="1" applyBorder="1" applyAlignment="1">
      <alignment horizontal="left" vertical="center" wrapText="1"/>
    </xf>
    <xf numFmtId="0" fontId="5" fillId="0" borderId="0" xfId="2" applyFont="1" applyAlignment="1">
      <alignment horizontal="center"/>
    </xf>
    <xf numFmtId="38" fontId="5" fillId="0" borderId="1" xfId="1" applyFont="1" applyFill="1" applyBorder="1" applyAlignment="1" applyProtection="1">
      <alignment horizontal="right" vertical="center"/>
    </xf>
    <xf numFmtId="0" fontId="5" fillId="2" borderId="1" xfId="2" applyFont="1" applyFill="1" applyBorder="1" applyAlignment="1">
      <alignment horizontal="center"/>
    </xf>
    <xf numFmtId="0" fontId="17" fillId="0" borderId="0" xfId="0" applyFont="1" applyAlignment="1"/>
    <xf numFmtId="0" fontId="18" fillId="0" borderId="0" xfId="0" applyFont="1" applyAlignment="1">
      <alignment vertical="center" shrinkToFit="1"/>
    </xf>
    <xf numFmtId="0" fontId="19" fillId="0" borderId="0" xfId="0" applyFont="1" applyAlignment="1">
      <alignment horizontal="center"/>
    </xf>
    <xf numFmtId="0" fontId="20" fillId="0" borderId="0" xfId="0" applyFont="1" applyAlignment="1">
      <alignment horizontal="left"/>
    </xf>
    <xf numFmtId="0" fontId="21" fillId="0" borderId="0" xfId="0" applyFont="1" applyAlignment="1"/>
    <xf numFmtId="0" fontId="20" fillId="0" borderId="0" xfId="0" applyFont="1" applyAlignment="1">
      <alignment horizontal="center" vertical="center"/>
    </xf>
    <xf numFmtId="0" fontId="22" fillId="0" borderId="0" xfId="0" applyFont="1" applyAlignment="1">
      <alignment vertical="center" shrinkToFit="1"/>
    </xf>
    <xf numFmtId="0" fontId="22" fillId="0" borderId="0" xfId="0" applyFont="1">
      <alignment vertical="center"/>
    </xf>
    <xf numFmtId="176" fontId="17" fillId="0" borderId="0" xfId="0" applyNumberFormat="1" applyFont="1" applyAlignment="1"/>
    <xf numFmtId="0" fontId="20" fillId="0" borderId="0" xfId="0" applyFont="1" applyAlignment="1">
      <alignment horizontal="left" vertical="center" shrinkToFit="1"/>
    </xf>
    <xf numFmtId="0" fontId="20" fillId="0" borderId="0" xfId="0" applyFont="1" applyAlignment="1">
      <alignment horizontal="center"/>
    </xf>
    <xf numFmtId="0" fontId="25" fillId="0" borderId="0" xfId="0" applyFont="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horizontal="left"/>
    </xf>
    <xf numFmtId="0" fontId="20" fillId="0" borderId="0" xfId="0" applyFont="1" applyAlignment="1" applyProtection="1">
      <alignment horizontal="left"/>
      <protection locked="0"/>
    </xf>
    <xf numFmtId="0" fontId="5" fillId="0" borderId="0" xfId="2" applyFont="1"/>
    <xf numFmtId="38" fontId="5" fillId="2" borderId="1" xfId="3" applyFont="1" applyFill="1" applyBorder="1" applyAlignment="1">
      <alignment horizontal="center"/>
    </xf>
    <xf numFmtId="38" fontId="5" fillId="0" borderId="0" xfId="1" applyFont="1" applyAlignment="1"/>
    <xf numFmtId="0" fontId="35" fillId="4" borderId="29" xfId="0" applyFont="1" applyFill="1" applyBorder="1" applyAlignment="1" applyProtection="1">
      <alignment horizontal="center" vertical="center" shrinkToFit="1"/>
      <protection locked="0"/>
    </xf>
    <xf numFmtId="0" fontId="35" fillId="4" borderId="30" xfId="0" applyFont="1" applyFill="1" applyBorder="1" applyAlignment="1" applyProtection="1">
      <alignment horizontal="center" vertical="center" shrinkToFit="1"/>
      <protection locked="0"/>
    </xf>
    <xf numFmtId="0" fontId="35" fillId="4" borderId="31" xfId="0" applyFont="1" applyFill="1" applyBorder="1" applyAlignment="1" applyProtection="1">
      <alignment horizontal="center" vertical="center" shrinkToFit="1"/>
      <protection locked="0"/>
    </xf>
    <xf numFmtId="0" fontId="26" fillId="4" borderId="16" xfId="0" applyFont="1" applyFill="1" applyBorder="1" applyAlignment="1" applyProtection="1">
      <alignment horizontal="center" vertical="center"/>
      <protection locked="0"/>
    </xf>
    <xf numFmtId="0" fontId="26" fillId="4" borderId="17" xfId="0" applyFont="1" applyFill="1" applyBorder="1" applyAlignment="1" applyProtection="1">
      <alignment horizontal="center" vertical="center"/>
      <protection locked="0"/>
    </xf>
    <xf numFmtId="0" fontId="26" fillId="4" borderId="18" xfId="0" applyFont="1" applyFill="1" applyBorder="1" applyAlignment="1" applyProtection="1">
      <alignment horizontal="center" vertical="center"/>
      <protection locked="0"/>
    </xf>
    <xf numFmtId="0" fontId="26" fillId="4" borderId="20" xfId="0" applyFont="1" applyFill="1" applyBorder="1" applyAlignment="1" applyProtection="1">
      <alignment horizontal="center" vertical="center" shrinkToFit="1"/>
      <protection locked="0"/>
    </xf>
    <xf numFmtId="0" fontId="26" fillId="4" borderId="21"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shrinkToFit="1"/>
      <protection locked="0"/>
    </xf>
    <xf numFmtId="0" fontId="24" fillId="4" borderId="1" xfId="0" applyFont="1" applyFill="1" applyBorder="1" applyAlignment="1" applyProtection="1">
      <alignment horizontal="left" vertical="center" indent="1" shrinkToFit="1"/>
      <protection locked="0"/>
    </xf>
    <xf numFmtId="49" fontId="24" fillId="4" borderId="1" xfId="0" applyNumberFormat="1"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shrinkToFit="1"/>
      <protection locked="0"/>
    </xf>
    <xf numFmtId="38" fontId="41" fillId="2" borderId="1" xfId="3" applyFont="1" applyFill="1" applyBorder="1" applyAlignment="1">
      <alignment horizontal="center"/>
    </xf>
    <xf numFmtId="0" fontId="41" fillId="0" borderId="0" xfId="2" applyFont="1"/>
    <xf numFmtId="0" fontId="5" fillId="0" borderId="1" xfId="2" applyFont="1" applyBorder="1" applyAlignment="1">
      <alignment horizontal="center" vertical="center" wrapText="1"/>
    </xf>
    <xf numFmtId="38" fontId="41" fillId="0" borderId="0" xfId="1" applyFont="1" applyAlignment="1"/>
    <xf numFmtId="0" fontId="5" fillId="0" borderId="0" xfId="2" applyFont="1" applyAlignment="1">
      <alignment horizontal="right" vertical="center" wrapText="1" indent="1"/>
    </xf>
    <xf numFmtId="0" fontId="42" fillId="0" borderId="0" xfId="2" applyFont="1" applyAlignment="1">
      <alignment horizontal="center" vertical="center" wrapText="1"/>
    </xf>
    <xf numFmtId="38" fontId="43" fillId="0" borderId="0" xfId="1" applyFont="1" applyAlignment="1"/>
    <xf numFmtId="0" fontId="43" fillId="0" borderId="0" xfId="2" applyFont="1" applyAlignment="1">
      <alignment horizontal="center"/>
    </xf>
    <xf numFmtId="38" fontId="43" fillId="0" borderId="0" xfId="2" applyNumberFormat="1" applyFont="1"/>
    <xf numFmtId="0" fontId="41" fillId="0" borderId="0" xfId="2" applyFont="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lignment vertical="center"/>
    </xf>
    <xf numFmtId="38" fontId="0" fillId="0" borderId="1" xfId="1" applyFont="1" applyBorder="1" applyAlignment="1">
      <alignment horizontal="right" vertical="center" indent="2"/>
    </xf>
    <xf numFmtId="0" fontId="0" fillId="0" borderId="1" xfId="0" applyBorder="1" applyAlignment="1">
      <alignment horizontal="right" vertical="center" indent="3"/>
    </xf>
    <xf numFmtId="0" fontId="44" fillId="0" borderId="1" xfId="2" applyFont="1" applyBorder="1" applyAlignment="1">
      <alignment horizontal="left" vertical="center" wrapText="1"/>
    </xf>
    <xf numFmtId="38" fontId="44" fillId="0" borderId="1" xfId="1" applyFont="1" applyFill="1" applyBorder="1" applyAlignment="1" applyProtection="1">
      <alignment horizontal="right" vertical="center"/>
    </xf>
    <xf numFmtId="38" fontId="44" fillId="0" borderId="1" xfId="3" applyFont="1" applyBorder="1"/>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vertical="center" wrapText="1"/>
    </xf>
    <xf numFmtId="0" fontId="0" fillId="0" borderId="39" xfId="0" applyBorder="1">
      <alignment vertical="center"/>
    </xf>
    <xf numFmtId="0" fontId="0" fillId="0" borderId="40" xfId="0" applyBorder="1">
      <alignment vertical="center"/>
    </xf>
    <xf numFmtId="0" fontId="9" fillId="0" borderId="1" xfId="4" applyBorder="1" applyAlignment="1">
      <alignment vertical="center"/>
    </xf>
    <xf numFmtId="0" fontId="9" fillId="0" borderId="40" xfId="4" applyBorder="1" applyAlignment="1">
      <alignment vertical="center"/>
    </xf>
    <xf numFmtId="0" fontId="0" fillId="0" borderId="54" xfId="0" applyBorder="1" applyAlignment="1">
      <alignment vertical="center" wrapText="1"/>
    </xf>
    <xf numFmtId="0" fontId="12" fillId="0" borderId="0" xfId="0" applyFont="1" applyAlignment="1" applyProtection="1">
      <alignment horizontal="left" vertical="center"/>
    </xf>
    <xf numFmtId="0" fontId="16" fillId="0" borderId="0" xfId="0" applyFont="1" applyAlignment="1" applyProtection="1">
      <alignment horizontal="left" vertical="center" shrinkToFit="1"/>
    </xf>
    <xf numFmtId="0" fontId="17" fillId="0" borderId="0" xfId="0" applyFont="1" applyAlignment="1" applyProtection="1"/>
    <xf numFmtId="0" fontId="18" fillId="0" borderId="0" xfId="0" applyFont="1" applyAlignment="1" applyProtection="1">
      <alignment vertical="center" shrinkToFit="1"/>
    </xf>
    <xf numFmtId="0" fontId="22" fillId="0" borderId="0" xfId="0" applyFont="1" applyAlignment="1" applyProtection="1">
      <alignment vertical="center" shrinkToFit="1"/>
    </xf>
    <xf numFmtId="0" fontId="22" fillId="0" borderId="0" xfId="0" applyFont="1" applyAlignment="1" applyProtection="1">
      <alignment vertical="center"/>
    </xf>
    <xf numFmtId="0" fontId="22" fillId="0" borderId="0" xfId="0" applyFont="1" applyAlignment="1" applyProtection="1">
      <alignment horizontal="center" vertical="center" shrinkToFit="1"/>
    </xf>
    <xf numFmtId="0" fontId="12" fillId="0" borderId="0" xfId="0" applyFont="1" applyProtection="1">
      <alignment vertical="center"/>
    </xf>
    <xf numFmtId="0" fontId="12" fillId="0" borderId="0" xfId="0" applyFont="1" applyAlignment="1" applyProtection="1">
      <alignment vertical="center" shrinkToFit="1"/>
    </xf>
    <xf numFmtId="0" fontId="12" fillId="0" borderId="0" xfId="0" applyFont="1" applyAlignment="1" applyProtection="1">
      <alignment horizontal="center" vertical="center" shrinkToFit="1"/>
    </xf>
    <xf numFmtId="0" fontId="22" fillId="0" borderId="0" xfId="0" applyFont="1" applyAlignment="1" applyProtection="1">
      <alignment vertical="center" wrapText="1" shrinkToFit="1"/>
    </xf>
    <xf numFmtId="0" fontId="17" fillId="0" borderId="0" xfId="0" applyFont="1" applyAlignment="1" applyProtection="1">
      <alignment vertical="center" shrinkToFit="1"/>
    </xf>
    <xf numFmtId="0" fontId="18" fillId="0" borderId="0" xfId="0" applyFont="1" applyAlignment="1" applyProtection="1">
      <alignment horizontal="center" vertical="center" shrinkToFit="1"/>
    </xf>
    <xf numFmtId="0" fontId="17" fillId="0" borderId="0" xfId="0" applyFont="1" applyBorder="1" applyAlignment="1" applyProtection="1"/>
    <xf numFmtId="0" fontId="26" fillId="0" borderId="0" xfId="0" applyFont="1" applyAlignment="1" applyProtection="1">
      <alignment horizontal="center" vertical="center"/>
    </xf>
    <xf numFmtId="0" fontId="10" fillId="0" borderId="0" xfId="0" applyFont="1" applyAlignment="1" applyProtection="1">
      <alignment horizontal="right" vertical="center" shrinkToFit="1"/>
    </xf>
    <xf numFmtId="0" fontId="25" fillId="0" borderId="0" xfId="0" applyFont="1" applyAlignment="1" applyProtection="1">
      <alignment horizontal="right"/>
    </xf>
    <xf numFmtId="0" fontId="10" fillId="0" borderId="0" xfId="0" applyFont="1" applyAlignment="1" applyProtection="1">
      <alignment horizontal="left" vertical="center" shrinkToFit="1"/>
    </xf>
    <xf numFmtId="0" fontId="25" fillId="0" borderId="0" xfId="0" applyFont="1" applyAlignment="1" applyProtection="1">
      <alignment horizontal="left"/>
    </xf>
    <xf numFmtId="0" fontId="25" fillId="0" borderId="14" xfId="0" applyFont="1" applyBorder="1" applyAlignment="1" applyProtection="1">
      <alignment horizontal="left"/>
    </xf>
    <xf numFmtId="0" fontId="11" fillId="0" borderId="0" xfId="0" applyFont="1" applyAlignment="1" applyProtection="1">
      <alignment wrapText="1"/>
    </xf>
    <xf numFmtId="0" fontId="11" fillId="0" borderId="14" xfId="0" applyFont="1" applyBorder="1" applyAlignment="1" applyProtection="1">
      <alignment wrapText="1"/>
    </xf>
    <xf numFmtId="0" fontId="17" fillId="0" borderId="0" xfId="0" applyFont="1" applyAlignment="1" applyProtection="1">
      <alignment horizontal="left" wrapText="1"/>
    </xf>
    <xf numFmtId="0" fontId="25" fillId="0" borderId="11" xfId="0" applyFont="1" applyBorder="1" applyAlignment="1" applyProtection="1">
      <alignment horizontal="left" vertical="center"/>
    </xf>
    <xf numFmtId="0" fontId="25" fillId="0" borderId="11" xfId="0" applyFont="1" applyBorder="1" applyAlignment="1" applyProtection="1">
      <alignment horizontal="left"/>
    </xf>
    <xf numFmtId="0" fontId="11" fillId="0" borderId="12" xfId="0" applyFont="1" applyBorder="1" applyAlignment="1" applyProtection="1">
      <alignment wrapText="1"/>
    </xf>
    <xf numFmtId="0" fontId="25" fillId="0" borderId="13" xfId="0" applyFont="1" applyBorder="1" applyAlignment="1" applyProtection="1">
      <alignment horizontal="left"/>
    </xf>
    <xf numFmtId="0" fontId="17" fillId="0" borderId="14" xfId="0" applyFont="1" applyBorder="1" applyAlignment="1" applyProtection="1">
      <alignment wrapText="1"/>
    </xf>
    <xf numFmtId="0" fontId="17" fillId="0" borderId="15" xfId="0" applyFont="1" applyBorder="1" applyAlignment="1" applyProtection="1">
      <alignment wrapText="1"/>
    </xf>
    <xf numFmtId="0" fontId="17" fillId="0" borderId="0" xfId="0" applyFont="1" applyAlignment="1" applyProtection="1">
      <alignment wrapText="1"/>
    </xf>
    <xf numFmtId="0" fontId="26" fillId="4" borderId="16" xfId="0" applyFont="1" applyFill="1" applyBorder="1" applyAlignment="1" applyProtection="1">
      <alignment horizontal="center" vertical="center"/>
    </xf>
    <xf numFmtId="0" fontId="31" fillId="0" borderId="0" xfId="0" applyFont="1" applyAlignment="1" applyProtection="1"/>
    <xf numFmtId="0" fontId="29" fillId="0" borderId="0" xfId="0" applyFont="1" applyAlignment="1" applyProtection="1">
      <alignment vertical="top"/>
    </xf>
    <xf numFmtId="0" fontId="17" fillId="0" borderId="0" xfId="0" applyFont="1" applyProtection="1">
      <alignment vertical="center"/>
    </xf>
    <xf numFmtId="0" fontId="9" fillId="0" borderId="0" xfId="4" applyAlignment="1" applyProtection="1">
      <alignment vertical="center"/>
    </xf>
    <xf numFmtId="0" fontId="20" fillId="0" borderId="0" xfId="0" applyFont="1" applyAlignment="1" applyProtection="1">
      <alignment horizontal="left" vertical="center" shrinkToFit="1"/>
    </xf>
    <xf numFmtId="0" fontId="0" fillId="0" borderId="0" xfId="0" applyProtection="1">
      <alignment vertical="center"/>
    </xf>
    <xf numFmtId="0" fontId="21" fillId="0" borderId="3" xfId="0" applyFont="1" applyBorder="1" applyAlignment="1" applyProtection="1">
      <alignment horizontal="left" vertical="center"/>
    </xf>
    <xf numFmtId="0" fontId="34" fillId="0" borderId="3" xfId="0" applyFont="1" applyBorder="1" applyAlignment="1" applyProtection="1">
      <alignment vertical="center" shrinkToFit="1"/>
    </xf>
    <xf numFmtId="0" fontId="24" fillId="0" borderId="1" xfId="0" applyFont="1" applyBorder="1" applyAlignment="1" applyProtection="1">
      <alignment horizontal="center" vertical="center"/>
    </xf>
    <xf numFmtId="0" fontId="24" fillId="0" borderId="1" xfId="0" applyFont="1" applyBorder="1" applyAlignment="1" applyProtection="1">
      <alignment horizontal="center" vertical="center" shrinkToFit="1"/>
    </xf>
    <xf numFmtId="0" fontId="24" fillId="0" borderId="4" xfId="0" applyFont="1" applyBorder="1" applyAlignment="1" applyProtection="1">
      <alignment horizontal="center" vertical="center"/>
    </xf>
    <xf numFmtId="0" fontId="17" fillId="0" borderId="0" xfId="0" applyFont="1" applyAlignment="1" applyProtection="1">
      <alignment horizontal="center" vertical="center" wrapText="1"/>
    </xf>
    <xf numFmtId="0" fontId="0" fillId="0" borderId="0" xfId="0" applyAlignment="1" applyProtection="1">
      <alignment horizontal="center" vertical="center"/>
    </xf>
    <xf numFmtId="49" fontId="24" fillId="4" borderId="1" xfId="0" applyNumberFormat="1" applyFont="1" applyFill="1" applyBorder="1" applyAlignment="1" applyProtection="1">
      <alignment horizontal="center" vertical="center"/>
    </xf>
    <xf numFmtId="0" fontId="24" fillId="4" borderId="1" xfId="0" applyFont="1" applyFill="1" applyBorder="1" applyAlignment="1" applyProtection="1">
      <alignment horizontal="left" vertical="center" indent="1" shrinkToFit="1"/>
    </xf>
    <xf numFmtId="176" fontId="24" fillId="0" borderId="4" xfId="0" applyNumberFormat="1" applyFont="1" applyBorder="1" applyAlignment="1" applyProtection="1">
      <alignment horizontal="right" vertical="center"/>
    </xf>
    <xf numFmtId="176" fontId="24" fillId="0" borderId="1" xfId="0" applyNumberFormat="1" applyFont="1" applyBorder="1" applyAlignment="1" applyProtection="1">
      <alignment horizontal="right" vertical="center"/>
    </xf>
    <xf numFmtId="0" fontId="24" fillId="3" borderId="1" xfId="0" applyFont="1" applyFill="1" applyBorder="1" applyAlignment="1" applyProtection="1">
      <alignment horizontal="left" vertical="center" indent="1" shrinkToFit="1"/>
    </xf>
    <xf numFmtId="0" fontId="0" fillId="0" borderId="0" xfId="0" applyAlignment="1" applyProtection="1">
      <alignment vertical="center" shrinkToFit="1"/>
    </xf>
    <xf numFmtId="0" fontId="8" fillId="0" borderId="0" xfId="0" applyFont="1" applyAlignment="1" applyProtection="1">
      <alignment horizontal="left" vertical="center" shrinkToFit="1"/>
    </xf>
    <xf numFmtId="0" fontId="13" fillId="0" borderId="0" xfId="0" applyFont="1" applyProtection="1">
      <alignment vertical="center"/>
    </xf>
    <xf numFmtId="0" fontId="34" fillId="0" borderId="3" xfId="0" applyFont="1" applyBorder="1" applyAlignment="1" applyProtection="1">
      <alignment horizontal="center" vertical="center" shrinkToFit="1"/>
    </xf>
    <xf numFmtId="0" fontId="17" fillId="0" borderId="3" xfId="0" applyFont="1" applyBorder="1" applyAlignment="1" applyProtection="1">
      <alignment horizontal="left" vertical="center"/>
    </xf>
    <xf numFmtId="0" fontId="17" fillId="0" borderId="0" xfId="0" applyFont="1" applyAlignment="1" applyProtection="1">
      <alignment vertical="center"/>
    </xf>
    <xf numFmtId="0" fontId="19" fillId="0" borderId="0" xfId="0" applyFont="1" applyAlignment="1" applyProtection="1">
      <alignment horizontal="center" vertical="center"/>
    </xf>
    <xf numFmtId="0" fontId="19" fillId="0" borderId="0" xfId="0" applyFont="1" applyAlignment="1" applyProtection="1">
      <alignment horizontal="center" vertical="center" shrinkToFit="1"/>
    </xf>
    <xf numFmtId="0" fontId="17" fillId="0" borderId="0" xfId="0" applyFont="1" applyAlignment="1" applyProtection="1">
      <alignment horizontal="center" vertical="center"/>
    </xf>
    <xf numFmtId="0" fontId="24" fillId="4" borderId="1" xfId="0" applyFont="1" applyFill="1" applyBorder="1" applyAlignment="1" applyProtection="1">
      <alignment horizontal="center" vertical="center" shrinkToFit="1"/>
    </xf>
    <xf numFmtId="178" fontId="24" fillId="0" borderId="4" xfId="0" applyNumberFormat="1" applyFont="1" applyBorder="1" applyAlignment="1" applyProtection="1">
      <alignment horizontal="center" vertical="center"/>
    </xf>
    <xf numFmtId="0" fontId="37" fillId="0" borderId="0" xfId="0" applyFont="1" applyAlignment="1" applyProtection="1">
      <alignment horizontal="center" vertical="center"/>
    </xf>
    <xf numFmtId="176" fontId="23" fillId="0" borderId="48" xfId="0" applyNumberFormat="1" applyFont="1" applyBorder="1" applyAlignment="1" applyProtection="1">
      <alignment horizontal="center" vertical="center" shrinkToFit="1"/>
    </xf>
    <xf numFmtId="176" fontId="23" fillId="0" borderId="49" xfId="0" applyNumberFormat="1" applyFont="1" applyBorder="1" applyAlignment="1" applyProtection="1">
      <alignment horizontal="center" vertical="center" shrinkToFit="1"/>
    </xf>
    <xf numFmtId="0" fontId="32" fillId="0" borderId="0" xfId="0" applyFont="1" applyBorder="1" applyAlignment="1" applyProtection="1">
      <alignment horizontal="left" vertical="center" wrapText="1"/>
    </xf>
    <xf numFmtId="0" fontId="29" fillId="0" borderId="2" xfId="0" applyFont="1" applyBorder="1" applyAlignment="1" applyProtection="1">
      <alignment horizontal="left" vertical="center"/>
    </xf>
    <xf numFmtId="0" fontId="29" fillId="0" borderId="0" xfId="0" applyFont="1" applyAlignment="1" applyProtection="1">
      <alignment horizontal="left" vertical="center"/>
    </xf>
    <xf numFmtId="0" fontId="32" fillId="0" borderId="3" xfId="0" applyFont="1" applyBorder="1" applyAlignment="1" applyProtection="1">
      <alignment horizontal="left" shrinkToFit="1"/>
    </xf>
    <xf numFmtId="0" fontId="12" fillId="0" borderId="4" xfId="0" applyFont="1" applyBorder="1" applyAlignment="1" applyProtection="1">
      <alignment horizontal="center" vertical="center" textRotation="255" shrinkToFit="1"/>
    </xf>
    <xf numFmtId="0" fontId="12" fillId="0" borderId="4" xfId="0" applyFont="1" applyBorder="1" applyProtection="1">
      <alignment vertical="center"/>
    </xf>
    <xf numFmtId="0" fontId="12" fillId="0" borderId="4"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27" fillId="0" borderId="5" xfId="0" applyFont="1" applyBorder="1" applyAlignment="1" applyProtection="1">
      <alignment vertical="center" shrinkToFit="1"/>
    </xf>
    <xf numFmtId="0" fontId="27" fillId="0" borderId="5" xfId="0" applyFont="1" applyBorder="1" applyProtection="1">
      <alignment vertical="center"/>
    </xf>
    <xf numFmtId="0" fontId="27" fillId="0" borderId="6" xfId="0" applyFont="1" applyBorder="1" applyProtection="1">
      <alignment vertical="center"/>
    </xf>
    <xf numFmtId="0" fontId="12" fillId="0" borderId="1" xfId="0" applyFont="1" applyBorder="1" applyAlignment="1" applyProtection="1">
      <alignment horizontal="center" vertical="center" shrinkToFit="1"/>
    </xf>
    <xf numFmtId="0" fontId="12" fillId="0" borderId="1" xfId="0" applyFont="1" applyBorder="1" applyAlignment="1" applyProtection="1">
      <alignment vertical="center" shrinkToFit="1"/>
    </xf>
    <xf numFmtId="0" fontId="12" fillId="0" borderId="5" xfId="0" applyFont="1" applyBorder="1" applyAlignment="1" applyProtection="1">
      <alignment vertical="center" shrinkToFi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26" fillId="4" borderId="4" xfId="0" applyFont="1" applyFill="1" applyBorder="1" applyAlignment="1" applyProtection="1">
      <alignment horizontal="left" vertical="center" shrinkToFit="1"/>
      <protection locked="0"/>
    </xf>
    <xf numFmtId="0" fontId="26" fillId="4" borderId="5" xfId="0" applyFont="1" applyFill="1" applyBorder="1" applyAlignment="1" applyProtection="1">
      <alignment horizontal="left" vertical="center" shrinkToFit="1"/>
      <protection locked="0"/>
    </xf>
    <xf numFmtId="0" fontId="26" fillId="4" borderId="6" xfId="0" applyFont="1" applyFill="1" applyBorder="1" applyAlignment="1" applyProtection="1">
      <alignment horizontal="left" vertical="center" shrinkToFit="1"/>
      <protection locked="0"/>
    </xf>
    <xf numFmtId="0" fontId="26" fillId="4" borderId="4" xfId="0" applyFont="1" applyFill="1" applyBorder="1" applyAlignment="1" applyProtection="1">
      <alignment vertical="center" shrinkToFit="1"/>
      <protection locked="0"/>
    </xf>
    <xf numFmtId="0" fontId="26" fillId="4" borderId="5" xfId="0" applyFont="1" applyFill="1" applyBorder="1" applyAlignment="1" applyProtection="1">
      <alignment vertical="center" shrinkToFit="1"/>
      <protection locked="0"/>
    </xf>
    <xf numFmtId="0" fontId="26" fillId="4" borderId="6" xfId="0" applyFont="1" applyFill="1" applyBorder="1" applyAlignment="1" applyProtection="1">
      <alignment vertical="center" shrinkToFit="1"/>
      <protection locked="0"/>
    </xf>
    <xf numFmtId="0" fontId="12" fillId="0" borderId="19" xfId="0" applyFont="1" applyBorder="1" applyAlignment="1" applyProtection="1">
      <alignment horizontal="center" vertical="center"/>
    </xf>
    <xf numFmtId="0" fontId="12" fillId="0" borderId="2" xfId="0" applyFont="1" applyBorder="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Protection="1">
      <alignment vertical="center"/>
    </xf>
    <xf numFmtId="0" fontId="11" fillId="0" borderId="12" xfId="0" applyFont="1" applyBorder="1" applyProtection="1">
      <alignment vertical="center"/>
    </xf>
    <xf numFmtId="0" fontId="12" fillId="0" borderId="24" xfId="0" applyFont="1" applyBorder="1" applyAlignment="1" applyProtection="1">
      <alignment horizontal="center" vertical="center" shrinkToFit="1"/>
    </xf>
    <xf numFmtId="0" fontId="12" fillId="0" borderId="25" xfId="0"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26" fillId="4" borderId="27" xfId="0" applyFont="1" applyFill="1" applyBorder="1" applyAlignment="1" applyProtection="1">
      <alignment horizontal="left" vertical="center" shrinkToFit="1"/>
      <protection locked="0"/>
    </xf>
    <xf numFmtId="0" fontId="26" fillId="4" borderId="25" xfId="0" applyFont="1" applyFill="1" applyBorder="1" applyAlignment="1" applyProtection="1">
      <alignment horizontal="left" vertical="center" shrinkToFit="1"/>
      <protection locked="0"/>
    </xf>
    <xf numFmtId="0" fontId="26" fillId="4" borderId="28" xfId="0" applyFont="1" applyFill="1" applyBorder="1" applyAlignment="1" applyProtection="1">
      <alignment horizontal="left" vertical="center" shrinkToFit="1"/>
      <protection locked="0"/>
    </xf>
    <xf numFmtId="0" fontId="46" fillId="0" borderId="8" xfId="0" applyFont="1" applyBorder="1" applyAlignment="1" applyProtection="1">
      <alignment horizontal="left" vertical="center" wrapText="1"/>
    </xf>
    <xf numFmtId="0" fontId="46" fillId="0" borderId="9" xfId="0" applyFont="1" applyBorder="1" applyAlignment="1" applyProtection="1">
      <alignment horizontal="left" vertical="center" wrapText="1"/>
    </xf>
    <xf numFmtId="0" fontId="46" fillId="0" borderId="10" xfId="0" applyFont="1" applyBorder="1" applyAlignment="1" applyProtection="1">
      <alignment horizontal="left" vertical="center" wrapText="1"/>
    </xf>
    <xf numFmtId="0" fontId="39" fillId="0" borderId="0" xfId="0" applyFont="1" applyFill="1" applyAlignment="1" applyProtection="1">
      <alignment horizontal="left" vertical="center" wrapText="1"/>
    </xf>
    <xf numFmtId="0" fontId="39" fillId="0" borderId="0" xfId="0" applyFont="1" applyFill="1" applyAlignment="1" applyProtection="1">
      <alignment vertical="center" wrapText="1"/>
    </xf>
    <xf numFmtId="0" fontId="39" fillId="0" borderId="12" xfId="0" applyFont="1" applyFill="1" applyBorder="1" applyAlignment="1" applyProtection="1">
      <alignment vertical="center" wrapText="1"/>
    </xf>
    <xf numFmtId="0" fontId="26" fillId="4" borderId="4"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12" fillId="0" borderId="5" xfId="0" applyFont="1" applyBorder="1" applyProtection="1">
      <alignment vertical="center"/>
    </xf>
    <xf numFmtId="0" fontId="12" fillId="0" borderId="6" xfId="0" applyFont="1" applyBorder="1" applyProtection="1">
      <alignment vertical="center"/>
    </xf>
    <xf numFmtId="0" fontId="14" fillId="0" borderId="19" xfId="0" applyFont="1" applyBorder="1" applyAlignment="1" applyProtection="1">
      <alignment vertical="center" shrinkToFit="1"/>
    </xf>
    <xf numFmtId="0" fontId="14" fillId="0" borderId="2" xfId="0" applyFont="1" applyBorder="1" applyAlignment="1" applyProtection="1">
      <alignment vertical="center" shrinkToFit="1"/>
    </xf>
    <xf numFmtId="0" fontId="14" fillId="0" borderId="2" xfId="0" applyFont="1" applyBorder="1" applyProtection="1">
      <alignment vertical="center"/>
    </xf>
    <xf numFmtId="0" fontId="14" fillId="0" borderId="23" xfId="0" applyFont="1" applyBorder="1" applyProtection="1">
      <alignment vertical="center"/>
    </xf>
    <xf numFmtId="0" fontId="12" fillId="0" borderId="0" xfId="0" applyFont="1" applyAlignment="1" applyProtection="1">
      <alignment vertical="center" wrapText="1" shrinkToFit="1"/>
    </xf>
    <xf numFmtId="0" fontId="24" fillId="0" borderId="0" xfId="0" applyFont="1" applyAlignment="1" applyProtection="1">
      <alignment vertical="center" wrapText="1" shrinkToFit="1"/>
    </xf>
    <xf numFmtId="0" fontId="24" fillId="0" borderId="0" xfId="0" applyFont="1" applyAlignment="1" applyProtection="1">
      <alignment wrapText="1"/>
    </xf>
    <xf numFmtId="0" fontId="12" fillId="4" borderId="1" xfId="0" applyFont="1" applyFill="1" applyBorder="1" applyAlignment="1" applyProtection="1">
      <alignment horizontal="left" vertical="center" wrapText="1" indent="1" shrinkToFit="1"/>
      <protection locked="0"/>
    </xf>
    <xf numFmtId="0" fontId="12" fillId="4" borderId="1"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left" vertical="center" indent="1" shrinkToFit="1"/>
      <protection locked="0"/>
    </xf>
    <xf numFmtId="0" fontId="15" fillId="0" borderId="1" xfId="0" applyFont="1" applyBorder="1" applyAlignment="1" applyProtection="1">
      <alignment horizontal="center" vertical="center" wrapText="1" shrinkToFit="1"/>
    </xf>
    <xf numFmtId="0" fontId="15" fillId="0" borderId="1" xfId="0" applyFont="1" applyBorder="1" applyAlignment="1" applyProtection="1">
      <alignment horizontal="center" vertical="center" shrinkToFit="1"/>
    </xf>
    <xf numFmtId="0" fontId="14" fillId="4" borderId="1" xfId="4" applyFont="1" applyFill="1" applyBorder="1" applyAlignment="1" applyProtection="1">
      <alignment horizontal="left" vertical="center" indent="1" shrinkToFit="1"/>
      <protection locked="0"/>
    </xf>
    <xf numFmtId="0" fontId="14" fillId="4" borderId="1" xfId="0" applyFont="1" applyFill="1" applyBorder="1" applyAlignment="1" applyProtection="1">
      <alignment horizontal="left" vertical="center" indent="1" shrinkToFit="1"/>
      <protection locked="0"/>
    </xf>
    <xf numFmtId="0" fontId="6" fillId="0" borderId="0" xfId="0" applyFont="1" applyAlignment="1" applyProtection="1">
      <alignment horizontal="center" vertical="center" shrinkToFit="1"/>
    </xf>
    <xf numFmtId="0" fontId="23" fillId="0" borderId="0" xfId="0" applyFont="1" applyAlignment="1" applyProtection="1">
      <alignment horizontal="center" vertical="center" wrapText="1" shrinkToFit="1"/>
    </xf>
    <xf numFmtId="0" fontId="23" fillId="0" borderId="0" xfId="0" applyFont="1" applyAlignment="1" applyProtection="1">
      <alignment horizontal="center" vertical="center" shrinkToFit="1"/>
    </xf>
    <xf numFmtId="0" fontId="12" fillId="0" borderId="0" xfId="0" applyFont="1" applyAlignment="1" applyProtection="1">
      <alignment horizontal="center" vertical="center" shrinkToFit="1"/>
    </xf>
    <xf numFmtId="0" fontId="12" fillId="0" borderId="0" xfId="0" applyFont="1" applyAlignment="1" applyProtection="1">
      <alignment vertical="center" shrinkToFit="1"/>
    </xf>
    <xf numFmtId="0" fontId="12" fillId="4" borderId="0" xfId="0" applyFont="1" applyFill="1" applyAlignment="1" applyProtection="1">
      <alignment horizontal="center" vertical="center" shrinkToFit="1"/>
      <protection locked="0"/>
    </xf>
    <xf numFmtId="0" fontId="12" fillId="4" borderId="0" xfId="0" applyFont="1" applyFill="1" applyAlignment="1" applyProtection="1">
      <alignment vertical="center" shrinkToFit="1"/>
      <protection locked="0"/>
    </xf>
    <xf numFmtId="177" fontId="23" fillId="0" borderId="1" xfId="0" applyNumberFormat="1"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38" fillId="0" borderId="47" xfId="0" applyFont="1" applyBorder="1" applyAlignment="1" applyProtection="1">
      <alignment horizontal="left" vertical="center"/>
    </xf>
    <xf numFmtId="0" fontId="38" fillId="0" borderId="48" xfId="0" applyFont="1" applyBorder="1" applyAlignment="1" applyProtection="1">
      <alignment horizontal="left" vertical="center"/>
    </xf>
    <xf numFmtId="0" fontId="38" fillId="5" borderId="50" xfId="0" applyFont="1" applyFill="1" applyBorder="1" applyAlignment="1" applyProtection="1">
      <alignment horizontal="center" vertical="center"/>
    </xf>
    <xf numFmtId="0" fontId="38" fillId="5" borderId="51" xfId="0" applyFont="1" applyFill="1" applyBorder="1" applyAlignment="1" applyProtection="1">
      <alignment horizontal="center" vertical="center"/>
    </xf>
    <xf numFmtId="0" fontId="22" fillId="0" borderId="34" xfId="0" applyFont="1" applyBorder="1" applyAlignment="1" applyProtection="1">
      <alignment horizontal="center" vertical="center" shrinkToFit="1"/>
    </xf>
    <xf numFmtId="0" fontId="38" fillId="0" borderId="37" xfId="0" applyFont="1" applyBorder="1" applyAlignment="1" applyProtection="1">
      <alignment horizontal="left" vertical="center"/>
    </xf>
    <xf numFmtId="0" fontId="38" fillId="0" borderId="1" xfId="0" applyFont="1" applyBorder="1" applyAlignment="1" applyProtection="1">
      <alignment horizontal="left" vertical="center"/>
    </xf>
    <xf numFmtId="0" fontId="38" fillId="0" borderId="37" xfId="0" applyFont="1" applyBorder="1" applyAlignment="1" applyProtection="1">
      <alignment horizontal="left" vertical="center" wrapText="1"/>
    </xf>
    <xf numFmtId="0" fontId="38" fillId="0" borderId="1" xfId="0" applyFont="1" applyBorder="1" applyAlignment="1" applyProtection="1">
      <alignment horizontal="left" vertical="center" wrapText="1"/>
    </xf>
    <xf numFmtId="176" fontId="23" fillId="0" borderId="1" xfId="0" applyNumberFormat="1" applyFont="1" applyBorder="1" applyAlignment="1" applyProtection="1">
      <alignment horizontal="center" vertical="center" shrinkToFit="1"/>
    </xf>
    <xf numFmtId="0" fontId="22" fillId="0" borderId="36" xfId="0" applyFont="1" applyBorder="1" applyAlignment="1" applyProtection="1">
      <alignment horizontal="center" vertical="center" shrinkToFit="1"/>
    </xf>
    <xf numFmtId="177" fontId="23" fillId="0" borderId="38" xfId="0" applyNumberFormat="1" applyFont="1" applyBorder="1" applyAlignment="1" applyProtection="1">
      <alignment horizontal="center" vertical="center" shrinkToFit="1"/>
    </xf>
    <xf numFmtId="176" fontId="23" fillId="0" borderId="38" xfId="0" applyNumberFormat="1" applyFont="1" applyBorder="1" applyAlignment="1" applyProtection="1">
      <alignment horizontal="center" vertical="center" shrinkToFit="1"/>
    </xf>
    <xf numFmtId="0" fontId="38" fillId="6" borderId="50" xfId="0" applyFont="1" applyFill="1" applyBorder="1" applyAlignment="1" applyProtection="1">
      <alignment horizontal="center" vertical="center"/>
    </xf>
    <xf numFmtId="0" fontId="38" fillId="6" borderId="51" xfId="0" applyFont="1" applyFill="1" applyBorder="1" applyAlignment="1" applyProtection="1">
      <alignment horizontal="center" vertical="center"/>
    </xf>
    <xf numFmtId="176" fontId="23" fillId="6" borderId="51" xfId="0" applyNumberFormat="1" applyFont="1" applyFill="1" applyBorder="1" applyAlignment="1" applyProtection="1">
      <alignment horizontal="center" vertical="center" shrinkToFit="1"/>
    </xf>
    <xf numFmtId="176" fontId="23" fillId="6" borderId="52" xfId="0" applyNumberFormat="1" applyFont="1" applyFill="1" applyBorder="1" applyAlignment="1" applyProtection="1">
      <alignment horizontal="center" vertical="center" shrinkToFit="1"/>
    </xf>
    <xf numFmtId="176" fontId="23" fillId="5" borderId="53" xfId="0" applyNumberFormat="1" applyFont="1" applyFill="1" applyBorder="1" applyAlignment="1" applyProtection="1">
      <alignment horizontal="center" vertical="center" shrinkToFit="1"/>
    </xf>
    <xf numFmtId="176" fontId="23" fillId="5" borderId="32" xfId="0" applyNumberFormat="1" applyFont="1" applyFill="1" applyBorder="1" applyAlignment="1" applyProtection="1">
      <alignment horizontal="center" vertical="center" shrinkToFit="1"/>
    </xf>
    <xf numFmtId="176" fontId="23" fillId="5" borderId="33" xfId="0" applyNumberFormat="1" applyFont="1" applyFill="1" applyBorder="1" applyAlignment="1" applyProtection="1">
      <alignment horizontal="center" vertical="center" shrinkToFit="1"/>
    </xf>
    <xf numFmtId="0" fontId="49" fillId="0" borderId="41" xfId="0"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34" fillId="0" borderId="3" xfId="0" applyFont="1" applyBorder="1" applyAlignment="1" applyProtection="1">
      <alignment horizontal="center" vertical="center" shrinkToFit="1"/>
    </xf>
    <xf numFmtId="0" fontId="17" fillId="0" borderId="0" xfId="0" applyFont="1" applyAlignment="1" applyProtection="1">
      <alignment horizontal="left" vertical="center"/>
    </xf>
    <xf numFmtId="0" fontId="14" fillId="0" borderId="3" xfId="0" applyFont="1" applyBorder="1" applyAlignment="1" applyProtection="1">
      <alignment horizontal="center" vertical="center" shrinkToFit="1"/>
    </xf>
    <xf numFmtId="0" fontId="17" fillId="0" borderId="0" xfId="0" applyFont="1" applyAlignment="1" applyProtection="1">
      <alignment horizontal="center" vertical="center"/>
    </xf>
    <xf numFmtId="0" fontId="36" fillId="0" borderId="0" xfId="0" applyFont="1" applyAlignment="1" applyProtection="1">
      <alignment horizontal="center"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FFCC"/>
      <color rgb="FFF4E0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AM$38" lockText="1" noThreeD="1"/>
</file>

<file path=xl/ctrlProps/ctrlProp2.xml><?xml version="1.0" encoding="utf-8"?>
<formControlPr xmlns="http://schemas.microsoft.com/office/spreadsheetml/2009/9/main" objectType="CheckBox" fmlaLink="$AM$40" lockText="1" noThreeD="1"/>
</file>

<file path=xl/ctrlProps/ctrlProp3.xml><?xml version="1.0" encoding="utf-8"?>
<formControlPr xmlns="http://schemas.microsoft.com/office/spreadsheetml/2009/9/main" objectType="CheckBox" fmlaLink="$AM$42" lockText="1" noThreeD="1"/>
</file>

<file path=xl/ctrlProps/ctrlProp4.xml><?xml version="1.0" encoding="utf-8"?>
<formControlPr xmlns="http://schemas.microsoft.com/office/spreadsheetml/2009/9/main" objectType="CheckBox" fmlaLink="$AM$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37</xdr:row>
          <xdr:rowOff>19050</xdr:rowOff>
        </xdr:from>
        <xdr:to>
          <xdr:col>3</xdr:col>
          <xdr:colOff>107950</xdr:colOff>
          <xdr:row>38</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12700</xdr:rowOff>
        </xdr:from>
        <xdr:to>
          <xdr:col>3</xdr:col>
          <xdr:colOff>120650</xdr:colOff>
          <xdr:row>40</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57150</xdr:rowOff>
        </xdr:from>
        <xdr:to>
          <xdr:col>3</xdr:col>
          <xdr:colOff>120650</xdr:colOff>
          <xdr:row>42</xdr:row>
          <xdr:rowOff>69850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25400</xdr:rowOff>
        </xdr:from>
        <xdr:to>
          <xdr:col>3</xdr:col>
          <xdr:colOff>120650</xdr:colOff>
          <xdr:row>43</xdr:row>
          <xdr:rowOff>400050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fs103\&#20445;&#20581;&#31119;&#31049;&#35506;\Users\0227102\Desktop\&#12304;&#21442;&#32771;&#12305;&#24859;&#30693;&#30476;\&#12304;&#20171;&#35703;&#21306;&#20998;&#12305;&#20132;&#20184;&#30003;&#35531;&#26360;&#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介護）"/>
      <sheetName val="様式第1、別紙1"/>
      <sheetName val="申請書 (地域福祉)"/>
      <sheetName val="申請書 (児童福祉)"/>
      <sheetName val="別紙2"/>
      <sheetName val="振込情報"/>
      <sheetName val="各種情報"/>
      <sheetName val="介護テーブル"/>
      <sheetName val="テーブル (2)"/>
    </sheetNames>
    <sheetDataSet>
      <sheetData sheetId="0" refreshError="1"/>
      <sheetData sheetId="1" refreshError="1"/>
      <sheetData sheetId="2" refreshError="1"/>
      <sheetData sheetId="3" refreshError="1"/>
      <sheetData sheetId="4">
        <row r="3">
          <cell r="AH3">
            <v>0</v>
          </cell>
        </row>
      </sheetData>
      <sheetData sheetId="5" refreshError="1"/>
      <sheetData sheetId="6" refreshError="1"/>
      <sheetData sheetId="7">
        <row r="3">
          <cell r="A3" t="str">
            <v>訪問介護</v>
          </cell>
        </row>
        <row r="4">
          <cell r="A4" t="str">
            <v>定期巡回・随時対応型訪問介護看護</v>
          </cell>
        </row>
        <row r="5">
          <cell r="A5" t="str">
            <v>夜間対応型訪問介護</v>
          </cell>
        </row>
        <row r="6">
          <cell r="A6" t="str">
            <v>訪問看護</v>
          </cell>
        </row>
        <row r="7">
          <cell r="A7" t="str">
            <v>居宅介護支援</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U56"/>
  <sheetViews>
    <sheetView tabSelected="1" view="pageBreakPreview" zoomScaleNormal="100" zoomScaleSheetLayoutView="100" workbookViewId="0">
      <selection activeCell="J49" sqref="J49:AK49"/>
    </sheetView>
  </sheetViews>
  <sheetFormatPr defaultColWidth="8.7265625" defaultRowHeight="20"/>
  <cols>
    <col min="1" max="37" width="4.6328125" style="10" customWidth="1"/>
    <col min="38" max="38" width="3.7265625" style="12" hidden="1" customWidth="1"/>
    <col min="39" max="39" width="51.7265625" style="13" hidden="1" customWidth="1"/>
    <col min="40" max="40" width="4.6328125" style="10" customWidth="1"/>
    <col min="41" max="41" width="16.6328125" style="10" customWidth="1"/>
    <col min="42" max="42" width="8.6328125" style="10" customWidth="1"/>
    <col min="43" max="43" width="4.6328125" style="10" customWidth="1"/>
    <col min="44" max="58" width="8.7265625" style="10" customWidth="1"/>
    <col min="59" max="16384" width="8.7265625" style="10"/>
  </cols>
  <sheetData>
    <row r="1" spans="1:73" ht="22.5">
      <c r="A1" s="70" t="s">
        <v>56</v>
      </c>
      <c r="B1" s="71"/>
      <c r="C1" s="71"/>
      <c r="D1" s="72"/>
      <c r="E1" s="72"/>
      <c r="F1" s="72"/>
      <c r="G1" s="72"/>
      <c r="H1" s="73"/>
      <c r="I1" s="73"/>
      <c r="J1" s="73"/>
      <c r="K1" s="73"/>
      <c r="L1" s="73"/>
      <c r="M1" s="73"/>
      <c r="N1" s="73"/>
      <c r="O1" s="73"/>
      <c r="P1" s="73"/>
      <c r="Q1" s="73"/>
      <c r="R1" s="73"/>
      <c r="S1" s="73"/>
      <c r="T1" s="73"/>
      <c r="U1" s="73"/>
      <c r="V1" s="73"/>
      <c r="W1" s="72"/>
      <c r="X1" s="72"/>
      <c r="Y1" s="72"/>
      <c r="Z1" s="73"/>
      <c r="AA1" s="73"/>
      <c r="AB1" s="73"/>
      <c r="AC1" s="73"/>
      <c r="AD1" s="73"/>
      <c r="AE1" s="73"/>
      <c r="AF1" s="73"/>
      <c r="AG1" s="73"/>
      <c r="AH1" s="73"/>
      <c r="AI1" s="72"/>
      <c r="AJ1" s="72"/>
      <c r="AK1" s="72"/>
      <c r="BF1" s="14"/>
      <c r="BG1" s="14"/>
    </row>
    <row r="2" spans="1:73" ht="22.5" customHeight="1">
      <c r="A2" s="72"/>
      <c r="B2" s="72"/>
      <c r="C2" s="72"/>
      <c r="D2" s="72"/>
      <c r="E2" s="72"/>
      <c r="F2" s="72"/>
      <c r="G2" s="72"/>
      <c r="H2" s="73"/>
      <c r="I2" s="73"/>
      <c r="J2" s="73"/>
      <c r="K2" s="73"/>
      <c r="L2" s="73"/>
      <c r="M2" s="73"/>
      <c r="N2" s="73"/>
      <c r="O2" s="73"/>
      <c r="P2" s="73"/>
      <c r="Q2" s="73"/>
      <c r="R2" s="73"/>
      <c r="S2" s="73"/>
      <c r="T2" s="73"/>
      <c r="U2" s="73"/>
      <c r="V2" s="73"/>
      <c r="W2" s="73"/>
      <c r="X2" s="73"/>
      <c r="Y2" s="73"/>
      <c r="Z2" s="73"/>
      <c r="AA2" s="73"/>
      <c r="AB2" s="73"/>
      <c r="AC2" s="73"/>
      <c r="AD2" s="73"/>
      <c r="AE2" s="192"/>
      <c r="AF2" s="192"/>
      <c r="AG2" s="192"/>
      <c r="AH2" s="192"/>
      <c r="AI2" s="192"/>
      <c r="AJ2" s="192"/>
      <c r="AK2" s="192"/>
      <c r="AL2" s="15" t="str">
        <f>IF(COUNTIF(AL6:AL54,"〇")=22,"〇","×")</f>
        <v>×</v>
      </c>
      <c r="AM2" s="13" t="s">
        <v>4</v>
      </c>
      <c r="AP2" s="16"/>
      <c r="AQ2" s="16"/>
      <c r="AR2" s="16"/>
      <c r="AT2" s="16"/>
      <c r="AU2" s="16"/>
      <c r="AV2" s="16"/>
      <c r="AW2" s="16"/>
      <c r="AX2" s="16"/>
      <c r="AY2" s="16"/>
      <c r="AZ2" s="16"/>
      <c r="BA2" s="16"/>
      <c r="BB2" s="16"/>
      <c r="BC2" s="17"/>
      <c r="BF2" s="14"/>
      <c r="BG2" s="14"/>
      <c r="BS2" s="18"/>
      <c r="BT2" s="18"/>
      <c r="BU2" s="18"/>
    </row>
    <row r="3" spans="1:73" ht="22.5">
      <c r="A3" s="193" t="s">
        <v>148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5"/>
      <c r="AM3" s="19"/>
      <c r="AP3" s="11"/>
      <c r="AQ3" s="11"/>
      <c r="AR3" s="11"/>
      <c r="AT3" s="11"/>
      <c r="AU3" s="11"/>
      <c r="AV3" s="11"/>
      <c r="AW3" s="11"/>
      <c r="AX3" s="11"/>
      <c r="AY3" s="11"/>
      <c r="AZ3" s="11"/>
      <c r="BA3" s="11"/>
      <c r="BB3" s="11"/>
      <c r="BC3" s="17"/>
      <c r="BF3" s="14"/>
      <c r="BG3" s="14"/>
      <c r="BS3" s="18"/>
      <c r="BT3" s="18"/>
      <c r="BU3" s="18"/>
    </row>
    <row r="4" spans="1:73" ht="22.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5"/>
      <c r="AM4" s="19"/>
      <c r="AP4" s="11"/>
      <c r="AQ4" s="11"/>
      <c r="AR4" s="11"/>
      <c r="AS4" s="11"/>
      <c r="AT4" s="11"/>
      <c r="AU4" s="11"/>
      <c r="AV4" s="11"/>
      <c r="AW4" s="11"/>
      <c r="AX4" s="11"/>
      <c r="AY4" s="11"/>
      <c r="AZ4" s="11"/>
      <c r="BA4" s="11"/>
      <c r="BB4" s="11"/>
      <c r="BC4" s="16"/>
      <c r="BF4" s="14"/>
      <c r="BG4" s="14"/>
      <c r="BS4" s="18"/>
      <c r="BT4" s="18"/>
      <c r="BU4" s="18"/>
    </row>
    <row r="5" spans="1:73" ht="22.5">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5"/>
      <c r="AM5" s="19"/>
      <c r="AN5" s="11"/>
      <c r="AO5" s="11"/>
      <c r="AP5" s="11"/>
      <c r="AQ5" s="11"/>
      <c r="AR5" s="11"/>
      <c r="AS5" s="11"/>
      <c r="AT5" s="11"/>
      <c r="AU5" s="11"/>
      <c r="AV5" s="11"/>
      <c r="AW5" s="11"/>
      <c r="AX5" s="11"/>
      <c r="AY5" s="11"/>
      <c r="AZ5" s="16"/>
      <c r="BC5" s="14"/>
      <c r="BD5" s="14"/>
      <c r="BP5" s="18"/>
      <c r="BQ5" s="18"/>
      <c r="BR5" s="18"/>
    </row>
    <row r="6" spans="1:73" ht="22.5">
      <c r="A6" s="74"/>
      <c r="B6" s="75"/>
      <c r="C6" s="74"/>
      <c r="D6" s="74"/>
      <c r="E6" s="74"/>
      <c r="F6" s="74"/>
      <c r="G6" s="74"/>
      <c r="H6" s="74"/>
      <c r="I6" s="74"/>
      <c r="J6" s="74"/>
      <c r="K6" s="74"/>
      <c r="L6" s="74"/>
      <c r="M6" s="74"/>
      <c r="N6" s="74"/>
      <c r="O6" s="74"/>
      <c r="P6" s="74"/>
      <c r="Q6" s="74"/>
      <c r="R6" s="74"/>
      <c r="S6" s="74"/>
      <c r="T6" s="74"/>
      <c r="U6" s="74"/>
      <c r="V6" s="76"/>
      <c r="W6" s="74"/>
      <c r="X6" s="74"/>
      <c r="Y6" s="74"/>
      <c r="Z6" s="74"/>
      <c r="AA6" s="195" t="s">
        <v>5</v>
      </c>
      <c r="AB6" s="195"/>
      <c r="AC6" s="195">
        <v>7</v>
      </c>
      <c r="AD6" s="195"/>
      <c r="AE6" s="195" t="s">
        <v>6</v>
      </c>
      <c r="AF6" s="197"/>
      <c r="AG6" s="197"/>
      <c r="AH6" s="195" t="s">
        <v>7</v>
      </c>
      <c r="AI6" s="197"/>
      <c r="AJ6" s="197"/>
      <c r="AK6" s="195" t="s">
        <v>8</v>
      </c>
      <c r="AL6" s="15" t="str">
        <f>IF(COUNTA(AC6)=1,"〇","×")</f>
        <v>〇</v>
      </c>
      <c r="AM6" s="19" t="s">
        <v>6</v>
      </c>
      <c r="AN6" s="17"/>
      <c r="AO6" s="16"/>
      <c r="AP6" s="16"/>
      <c r="AQ6" s="16"/>
      <c r="AR6" s="16"/>
      <c r="AS6" s="16"/>
      <c r="AT6" s="16"/>
      <c r="AU6" s="16"/>
      <c r="AV6" s="16"/>
      <c r="AW6" s="16"/>
      <c r="AX6" s="16"/>
      <c r="AY6" s="16"/>
      <c r="AZ6" s="16"/>
      <c r="BC6" s="14"/>
      <c r="BD6" s="14"/>
      <c r="BP6" s="18"/>
      <c r="BQ6" s="18"/>
      <c r="BR6" s="18"/>
    </row>
    <row r="7" spans="1:73" ht="22.5">
      <c r="A7" s="74"/>
      <c r="B7" s="75"/>
      <c r="C7" s="74"/>
      <c r="D7" s="74"/>
      <c r="E7" s="74"/>
      <c r="F7" s="74"/>
      <c r="G7" s="74"/>
      <c r="H7" s="74"/>
      <c r="I7" s="74"/>
      <c r="J7" s="74"/>
      <c r="K7" s="74"/>
      <c r="L7" s="74"/>
      <c r="M7" s="74"/>
      <c r="N7" s="74"/>
      <c r="O7" s="74"/>
      <c r="P7" s="74"/>
      <c r="Q7" s="74"/>
      <c r="R7" s="74"/>
      <c r="S7" s="74"/>
      <c r="T7" s="74"/>
      <c r="U7" s="74"/>
      <c r="V7" s="76"/>
      <c r="W7" s="74"/>
      <c r="X7" s="74"/>
      <c r="Y7" s="74"/>
      <c r="Z7" s="74"/>
      <c r="AA7" s="196"/>
      <c r="AB7" s="196"/>
      <c r="AC7" s="195"/>
      <c r="AD7" s="195"/>
      <c r="AE7" s="196"/>
      <c r="AF7" s="198"/>
      <c r="AG7" s="198"/>
      <c r="AH7" s="196"/>
      <c r="AI7" s="198"/>
      <c r="AJ7" s="198"/>
      <c r="AK7" s="196"/>
      <c r="AL7" s="15" t="str">
        <f>IF(COUNTA(AF6)=1,"〇","×")</f>
        <v>×</v>
      </c>
      <c r="AM7" s="19" t="s">
        <v>9</v>
      </c>
      <c r="AP7" s="16"/>
      <c r="AQ7" s="17"/>
      <c r="AR7" s="16"/>
      <c r="AS7" s="16"/>
      <c r="AT7" s="16"/>
      <c r="AU7" s="16"/>
      <c r="AV7" s="16"/>
      <c r="AW7" s="16"/>
      <c r="AX7" s="16"/>
      <c r="AY7" s="16"/>
      <c r="AZ7" s="16"/>
      <c r="BA7" s="16"/>
      <c r="BB7" s="16"/>
      <c r="BC7" s="16"/>
      <c r="BF7" s="14"/>
      <c r="BG7" s="14"/>
      <c r="BS7" s="18"/>
      <c r="BT7" s="18"/>
      <c r="BU7" s="18"/>
    </row>
    <row r="8" spans="1:73" ht="22.5">
      <c r="A8" s="77" t="s">
        <v>57</v>
      </c>
      <c r="B8" s="78"/>
      <c r="C8" s="78"/>
      <c r="D8" s="78"/>
      <c r="E8" s="78"/>
      <c r="F8" s="78"/>
      <c r="G8" s="78"/>
      <c r="H8" s="78"/>
      <c r="I8" s="78"/>
      <c r="J8" s="78"/>
      <c r="K8" s="78"/>
      <c r="L8" s="78"/>
      <c r="M8" s="78"/>
      <c r="N8" s="78"/>
      <c r="O8" s="78"/>
      <c r="P8" s="78"/>
      <c r="Q8" s="78"/>
      <c r="R8" s="78"/>
      <c r="S8" s="78"/>
      <c r="T8" s="78"/>
      <c r="U8" s="78"/>
      <c r="V8" s="79"/>
      <c r="W8" s="78"/>
      <c r="X8" s="78"/>
      <c r="Y8" s="78"/>
      <c r="Z8" s="78"/>
      <c r="AA8" s="78"/>
      <c r="AB8" s="78"/>
      <c r="AC8" s="78"/>
      <c r="AD8" s="78"/>
      <c r="AE8" s="78"/>
      <c r="AF8" s="78"/>
      <c r="AG8" s="78"/>
      <c r="AH8" s="78"/>
      <c r="AI8" s="78"/>
      <c r="AJ8" s="78"/>
      <c r="AK8" s="78"/>
      <c r="AL8" s="15" t="str">
        <f>IF(COUNTA(AI6)=1,"〇","×")</f>
        <v>×</v>
      </c>
      <c r="AM8" s="19" t="s">
        <v>8</v>
      </c>
      <c r="AP8" s="16"/>
      <c r="AQ8" s="17"/>
      <c r="AR8" s="16"/>
      <c r="AS8" s="16"/>
      <c r="AT8" s="16"/>
      <c r="AU8" s="16"/>
      <c r="AV8" s="16"/>
      <c r="AW8" s="16"/>
      <c r="AX8" s="16"/>
      <c r="AY8" s="16"/>
      <c r="AZ8" s="16"/>
      <c r="BA8" s="16"/>
      <c r="BB8" s="16"/>
      <c r="BC8" s="16"/>
      <c r="BF8" s="14"/>
      <c r="BG8" s="14"/>
      <c r="BS8" s="18"/>
      <c r="BT8" s="18"/>
      <c r="BU8" s="18"/>
    </row>
    <row r="9" spans="1:73" ht="22.5">
      <c r="A9" s="77" t="s">
        <v>58</v>
      </c>
      <c r="B9" s="78"/>
      <c r="C9" s="78"/>
      <c r="D9" s="78"/>
      <c r="E9" s="78"/>
      <c r="F9" s="78"/>
      <c r="G9" s="78"/>
      <c r="H9" s="78"/>
      <c r="I9" s="78"/>
      <c r="J9" s="78"/>
      <c r="K9" s="78"/>
      <c r="L9" s="78"/>
      <c r="M9" s="78"/>
      <c r="N9" s="78"/>
      <c r="O9" s="78"/>
      <c r="P9" s="78"/>
      <c r="Q9" s="78"/>
      <c r="R9" s="78"/>
      <c r="S9" s="78"/>
      <c r="T9" s="78"/>
      <c r="U9" s="78"/>
      <c r="V9" s="79"/>
      <c r="W9" s="78"/>
      <c r="X9" s="78"/>
      <c r="Y9" s="78"/>
      <c r="Z9" s="78"/>
      <c r="AA9" s="78"/>
      <c r="AB9" s="78"/>
      <c r="AC9" s="78"/>
      <c r="AD9" s="78"/>
      <c r="AE9" s="78"/>
      <c r="AF9" s="78"/>
      <c r="AG9" s="78"/>
      <c r="AH9" s="78"/>
      <c r="AI9" s="78"/>
      <c r="AJ9" s="78"/>
      <c r="AK9" s="78"/>
      <c r="AL9" s="15"/>
      <c r="AM9" s="19"/>
      <c r="AP9" s="16"/>
      <c r="AQ9" s="17"/>
      <c r="AR9" s="16"/>
      <c r="AS9" s="16"/>
      <c r="AT9" s="16"/>
      <c r="AU9" s="16"/>
      <c r="AV9" s="16"/>
      <c r="AW9" s="16"/>
      <c r="AX9" s="16"/>
      <c r="AY9" s="16"/>
      <c r="AZ9" s="16"/>
      <c r="BA9" s="16"/>
      <c r="BB9" s="16"/>
      <c r="BC9" s="16"/>
      <c r="BF9" s="14"/>
      <c r="BG9" s="14"/>
      <c r="BS9" s="18"/>
      <c r="BT9" s="18"/>
      <c r="BU9" s="18"/>
    </row>
    <row r="10" spans="1:73" ht="22.5" customHeight="1">
      <c r="A10" s="78"/>
      <c r="B10" s="78"/>
      <c r="C10" s="78"/>
      <c r="D10" s="78"/>
      <c r="E10" s="78"/>
      <c r="F10" s="78"/>
      <c r="G10" s="78"/>
      <c r="H10" s="78"/>
      <c r="I10" s="78"/>
      <c r="J10" s="78"/>
      <c r="K10" s="78"/>
      <c r="L10" s="78"/>
      <c r="M10" s="78"/>
      <c r="N10" s="78"/>
      <c r="O10" s="78"/>
      <c r="P10" s="78"/>
      <c r="Q10" s="78"/>
      <c r="R10" s="78"/>
      <c r="S10" s="78"/>
      <c r="T10" s="78"/>
      <c r="U10" s="78"/>
      <c r="V10" s="79"/>
      <c r="W10" s="78"/>
      <c r="X10" s="78"/>
      <c r="Y10" s="78"/>
      <c r="Z10" s="78"/>
      <c r="AA10" s="78"/>
      <c r="AB10" s="78"/>
      <c r="AC10" s="78"/>
      <c r="AD10" s="78"/>
      <c r="AE10" s="78"/>
      <c r="AF10" s="78"/>
      <c r="AG10" s="78"/>
      <c r="AH10" s="78"/>
      <c r="AI10" s="78"/>
      <c r="AJ10" s="78"/>
      <c r="AK10" s="78"/>
      <c r="AL10" s="15"/>
      <c r="AM10" s="19"/>
      <c r="AP10" s="16"/>
      <c r="AQ10" s="17"/>
      <c r="AR10" s="16"/>
      <c r="AS10" s="16"/>
      <c r="AT10" s="16"/>
      <c r="AU10" s="16"/>
      <c r="AV10" s="16"/>
      <c r="AW10" s="16"/>
      <c r="AX10" s="16"/>
      <c r="AY10" s="16"/>
      <c r="AZ10" s="16"/>
      <c r="BA10" s="16"/>
      <c r="BB10" s="16"/>
      <c r="BC10" s="16"/>
      <c r="BF10" s="14"/>
      <c r="BG10" s="14"/>
      <c r="BS10" s="18"/>
      <c r="BT10" s="18"/>
      <c r="BU10" s="18"/>
    </row>
    <row r="11" spans="1:73" ht="77.25" customHeight="1">
      <c r="A11" s="182" t="s">
        <v>191</v>
      </c>
      <c r="B11" s="183"/>
      <c r="C11" s="183"/>
      <c r="D11" s="183"/>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5"/>
      <c r="AM11" s="19"/>
      <c r="AP11" s="16"/>
      <c r="AQ11" s="16"/>
      <c r="AR11" s="16"/>
      <c r="AS11" s="16"/>
      <c r="AT11" s="16"/>
      <c r="AU11" s="16"/>
      <c r="AV11" s="16"/>
      <c r="AW11" s="16"/>
      <c r="AX11" s="16"/>
      <c r="AY11" s="16"/>
      <c r="AZ11" s="16"/>
      <c r="BA11" s="16"/>
      <c r="BB11" s="16"/>
      <c r="BC11" s="16"/>
      <c r="BF11" s="14"/>
      <c r="BG11" s="14"/>
      <c r="BS11" s="18"/>
      <c r="BT11" s="18"/>
      <c r="BU11" s="18"/>
    </row>
    <row r="12" spans="1:73" ht="28.15" customHeight="1">
      <c r="A12" s="80"/>
      <c r="B12" s="81"/>
      <c r="C12" s="81"/>
      <c r="D12" s="81"/>
      <c r="E12" s="81"/>
      <c r="F12" s="81"/>
      <c r="G12" s="81"/>
      <c r="H12" s="81"/>
      <c r="I12" s="81"/>
      <c r="J12" s="81"/>
      <c r="K12" s="81"/>
      <c r="L12" s="81"/>
      <c r="M12" s="81"/>
      <c r="N12" s="145" t="s">
        <v>83</v>
      </c>
      <c r="O12" s="145"/>
      <c r="P12" s="145"/>
      <c r="Q12" s="145"/>
      <c r="R12" s="145"/>
      <c r="S12" s="145"/>
      <c r="T12" s="30"/>
      <c r="U12" s="31"/>
      <c r="V12" s="31"/>
      <c r="W12" s="31"/>
      <c r="X12" s="31"/>
      <c r="Y12" s="31"/>
      <c r="Z12" s="31"/>
      <c r="AA12" s="31"/>
      <c r="AB12" s="31"/>
      <c r="AC12" s="31"/>
      <c r="AD12" s="31"/>
      <c r="AE12" s="31"/>
      <c r="AF12" s="32"/>
      <c r="AG12" s="81"/>
      <c r="AH12" s="81"/>
      <c r="AI12" s="81"/>
      <c r="AJ12" s="81"/>
      <c r="AK12" s="81"/>
      <c r="AL12" s="15" t="str">
        <f>IF(COUNTA(T12:AF12)=13,"〇","×")</f>
        <v>×</v>
      </c>
      <c r="AM12" s="13" t="s">
        <v>84</v>
      </c>
      <c r="AO12" s="21"/>
      <c r="AP12" s="21"/>
      <c r="AQ12" s="21"/>
      <c r="AR12" s="16"/>
      <c r="AS12" s="16"/>
      <c r="AT12" s="16"/>
      <c r="AU12" s="16"/>
      <c r="AV12" s="16"/>
      <c r="AW12" s="16"/>
      <c r="AX12" s="16"/>
      <c r="AY12" s="16"/>
      <c r="AZ12" s="16"/>
      <c r="BA12" s="16"/>
      <c r="BB12" s="16"/>
      <c r="BC12" s="16"/>
      <c r="BF12" s="14"/>
      <c r="BG12" s="14"/>
      <c r="BS12" s="18"/>
      <c r="BT12" s="18"/>
      <c r="BU12" s="18"/>
    </row>
    <row r="13" spans="1:73" ht="36" customHeight="1">
      <c r="A13" s="74"/>
      <c r="B13" s="74"/>
      <c r="C13" s="74"/>
      <c r="D13" s="74"/>
      <c r="E13" s="74"/>
      <c r="F13" s="74"/>
      <c r="G13" s="74"/>
      <c r="H13" s="74"/>
      <c r="I13" s="74"/>
      <c r="J13" s="74"/>
      <c r="K13" s="74"/>
      <c r="L13" s="74"/>
      <c r="M13" s="74"/>
      <c r="N13" s="145" t="s">
        <v>10</v>
      </c>
      <c r="O13" s="145"/>
      <c r="P13" s="145"/>
      <c r="Q13" s="145"/>
      <c r="R13" s="145"/>
      <c r="S13" s="145"/>
      <c r="T13" s="185"/>
      <c r="U13" s="185"/>
      <c r="V13" s="185"/>
      <c r="W13" s="185"/>
      <c r="X13" s="185"/>
      <c r="Y13" s="185"/>
      <c r="Z13" s="185"/>
      <c r="AA13" s="185"/>
      <c r="AB13" s="185"/>
      <c r="AC13" s="185"/>
      <c r="AD13" s="185"/>
      <c r="AE13" s="185"/>
      <c r="AF13" s="185"/>
      <c r="AG13" s="185"/>
      <c r="AH13" s="185"/>
      <c r="AI13" s="185"/>
      <c r="AJ13" s="185"/>
      <c r="AK13" s="185"/>
      <c r="AL13" s="22" t="str">
        <f>IF(COUNTA(T13)=1,"〇","×")</f>
        <v>×</v>
      </c>
      <c r="AM13" s="23" t="s">
        <v>11</v>
      </c>
      <c r="AO13" s="24"/>
      <c r="AP13" s="17"/>
      <c r="AQ13" s="16"/>
      <c r="AR13" s="16"/>
      <c r="AS13" s="16"/>
      <c r="AT13" s="16"/>
      <c r="AU13" s="16"/>
      <c r="AV13" s="16"/>
      <c r="AW13" s="16"/>
      <c r="AX13" s="16"/>
      <c r="AY13" s="16"/>
      <c r="AZ13" s="16"/>
      <c r="BA13" s="16"/>
      <c r="BB13" s="16"/>
      <c r="BC13" s="16"/>
      <c r="BF13" s="14"/>
      <c r="BG13" s="14"/>
      <c r="BS13" s="18"/>
      <c r="BT13" s="18"/>
      <c r="BU13" s="18"/>
    </row>
    <row r="14" spans="1:73" ht="36" customHeight="1">
      <c r="A14" s="74"/>
      <c r="B14" s="74"/>
      <c r="C14" s="74"/>
      <c r="D14" s="74"/>
      <c r="E14" s="74"/>
      <c r="F14" s="74"/>
      <c r="G14" s="74"/>
      <c r="H14" s="74"/>
      <c r="I14" s="74"/>
      <c r="J14" s="74"/>
      <c r="K14" s="74"/>
      <c r="L14" s="74"/>
      <c r="M14" s="74"/>
      <c r="N14" s="145" t="s">
        <v>12</v>
      </c>
      <c r="O14" s="145"/>
      <c r="P14" s="145"/>
      <c r="Q14" s="145"/>
      <c r="R14" s="145"/>
      <c r="S14" s="145"/>
      <c r="T14" s="185"/>
      <c r="U14" s="185"/>
      <c r="V14" s="185"/>
      <c r="W14" s="185"/>
      <c r="X14" s="185"/>
      <c r="Y14" s="185"/>
      <c r="Z14" s="185"/>
      <c r="AA14" s="185"/>
      <c r="AB14" s="185"/>
      <c r="AC14" s="185"/>
      <c r="AD14" s="185"/>
      <c r="AE14" s="185"/>
      <c r="AF14" s="185"/>
      <c r="AG14" s="185"/>
      <c r="AH14" s="185"/>
      <c r="AI14" s="185"/>
      <c r="AJ14" s="185"/>
      <c r="AK14" s="185"/>
      <c r="AL14" s="22" t="str">
        <f>IF(COUNTA(T14)=1,"〇","×")</f>
        <v>×</v>
      </c>
      <c r="AM14" s="23" t="s">
        <v>13</v>
      </c>
      <c r="AP14" s="17"/>
      <c r="AQ14" s="16"/>
      <c r="AR14" s="16"/>
      <c r="AS14" s="16"/>
      <c r="AT14" s="16"/>
      <c r="AV14" s="16"/>
      <c r="AW14" s="16"/>
      <c r="AX14" s="16"/>
      <c r="AY14" s="16"/>
      <c r="AZ14" s="16"/>
      <c r="BA14" s="16"/>
      <c r="BB14" s="16"/>
      <c r="BC14" s="16"/>
      <c r="BF14" s="14"/>
      <c r="BG14" s="14"/>
      <c r="BS14" s="18"/>
      <c r="BT14" s="18"/>
      <c r="BU14" s="18"/>
    </row>
    <row r="15" spans="1:73" ht="18" customHeight="1">
      <c r="A15" s="74"/>
      <c r="B15" s="74"/>
      <c r="C15" s="74"/>
      <c r="D15" s="74"/>
      <c r="E15" s="74"/>
      <c r="F15" s="74"/>
      <c r="G15" s="74"/>
      <c r="H15" s="74"/>
      <c r="I15" s="74"/>
      <c r="J15" s="74"/>
      <c r="K15" s="74"/>
      <c r="L15" s="74"/>
      <c r="M15" s="74"/>
      <c r="N15" s="145" t="s">
        <v>14</v>
      </c>
      <c r="O15" s="145"/>
      <c r="P15" s="145"/>
      <c r="Q15" s="145"/>
      <c r="R15" s="145"/>
      <c r="S15" s="145"/>
      <c r="T15" s="186"/>
      <c r="U15" s="186"/>
      <c r="V15" s="186"/>
      <c r="W15" s="186"/>
      <c r="X15" s="186"/>
      <c r="Y15" s="145" t="s">
        <v>52</v>
      </c>
      <c r="Z15" s="145"/>
      <c r="AA15" s="145"/>
      <c r="AB15" s="145"/>
      <c r="AC15" s="145"/>
      <c r="AD15" s="186"/>
      <c r="AE15" s="186"/>
      <c r="AF15" s="186"/>
      <c r="AG15" s="186"/>
      <c r="AH15" s="186"/>
      <c r="AI15" s="186"/>
      <c r="AJ15" s="186"/>
      <c r="AK15" s="186"/>
      <c r="AL15" s="22" t="str">
        <f>IF(COUNTA(T15)=1,"〇","×")</f>
        <v>×</v>
      </c>
      <c r="AM15" s="23" t="s">
        <v>16</v>
      </c>
      <c r="AP15" s="17"/>
      <c r="AQ15" s="16"/>
      <c r="AR15" s="16"/>
      <c r="AS15" s="16"/>
      <c r="AT15" s="16"/>
      <c r="AU15" s="16"/>
      <c r="AV15" s="16"/>
      <c r="AW15" s="16"/>
      <c r="AX15" s="16"/>
      <c r="AY15" s="16"/>
      <c r="AZ15" s="16"/>
      <c r="BA15" s="16"/>
      <c r="BB15" s="16"/>
      <c r="BC15" s="16"/>
      <c r="BF15" s="14"/>
      <c r="BG15" s="14"/>
      <c r="BS15" s="18"/>
      <c r="BT15" s="18"/>
      <c r="BU15" s="18"/>
    </row>
    <row r="16" spans="1:73" ht="18" customHeight="1">
      <c r="A16" s="74"/>
      <c r="B16" s="74"/>
      <c r="C16" s="74"/>
      <c r="D16" s="74"/>
      <c r="E16" s="74"/>
      <c r="F16" s="74"/>
      <c r="G16" s="74"/>
      <c r="H16" s="74"/>
      <c r="I16" s="74"/>
      <c r="J16" s="74"/>
      <c r="K16" s="74"/>
      <c r="L16" s="74"/>
      <c r="M16" s="74"/>
      <c r="N16" s="145"/>
      <c r="O16" s="145"/>
      <c r="P16" s="145"/>
      <c r="Q16" s="145"/>
      <c r="R16" s="145"/>
      <c r="S16" s="145"/>
      <c r="T16" s="186"/>
      <c r="U16" s="186"/>
      <c r="V16" s="186"/>
      <c r="W16" s="186"/>
      <c r="X16" s="186"/>
      <c r="Y16" s="145"/>
      <c r="Z16" s="145"/>
      <c r="AA16" s="145"/>
      <c r="AB16" s="145"/>
      <c r="AC16" s="145"/>
      <c r="AD16" s="186"/>
      <c r="AE16" s="186"/>
      <c r="AF16" s="186"/>
      <c r="AG16" s="186"/>
      <c r="AH16" s="186"/>
      <c r="AI16" s="186"/>
      <c r="AJ16" s="186"/>
      <c r="AK16" s="186"/>
      <c r="AL16" s="22" t="str">
        <f>IF(COUNTA(AD15)=1,"〇","×")</f>
        <v>×</v>
      </c>
      <c r="AM16" s="23" t="s">
        <v>17</v>
      </c>
      <c r="AN16" s="16"/>
      <c r="AO16" s="16"/>
      <c r="AP16" s="17"/>
      <c r="AQ16" s="16"/>
      <c r="AR16" s="16"/>
      <c r="AS16" s="16"/>
      <c r="AT16" s="16"/>
      <c r="AU16" s="16"/>
      <c r="AV16" s="16"/>
      <c r="AW16" s="16"/>
      <c r="AX16" s="16"/>
      <c r="AY16" s="16"/>
      <c r="AZ16" s="16"/>
      <c r="BA16" s="16"/>
      <c r="BB16" s="16"/>
      <c r="BC16" s="16"/>
    </row>
    <row r="17" spans="1:59" ht="36" customHeight="1">
      <c r="A17" s="74"/>
      <c r="B17" s="74"/>
      <c r="C17" s="74"/>
      <c r="D17" s="74"/>
      <c r="E17" s="74"/>
      <c r="F17" s="74"/>
      <c r="G17" s="74"/>
      <c r="H17" s="74"/>
      <c r="I17" s="74"/>
      <c r="J17" s="74"/>
      <c r="K17" s="74"/>
      <c r="L17" s="74"/>
      <c r="M17" s="74"/>
      <c r="N17" s="145" t="s">
        <v>18</v>
      </c>
      <c r="O17" s="145"/>
      <c r="P17" s="145"/>
      <c r="Q17" s="145"/>
      <c r="R17" s="145"/>
      <c r="S17" s="145"/>
      <c r="T17" s="145" t="s">
        <v>15</v>
      </c>
      <c r="U17" s="145"/>
      <c r="V17" s="145"/>
      <c r="W17" s="145"/>
      <c r="X17" s="187"/>
      <c r="Y17" s="187"/>
      <c r="Z17" s="187"/>
      <c r="AA17" s="187"/>
      <c r="AB17" s="187"/>
      <c r="AC17" s="187"/>
      <c r="AD17" s="187"/>
      <c r="AE17" s="187"/>
      <c r="AF17" s="187"/>
      <c r="AG17" s="187"/>
      <c r="AH17" s="187"/>
      <c r="AI17" s="187"/>
      <c r="AJ17" s="187"/>
      <c r="AK17" s="187"/>
      <c r="AL17" s="22" t="str">
        <f>IF(COUNTA(X17)=1,"〇","×")</f>
        <v>×</v>
      </c>
      <c r="AM17" s="23" t="s">
        <v>19</v>
      </c>
      <c r="AN17" s="16"/>
      <c r="AO17" s="16"/>
      <c r="AP17" s="17"/>
      <c r="AQ17" s="16"/>
      <c r="AR17" s="16"/>
      <c r="AS17" s="16"/>
      <c r="AT17" s="16"/>
      <c r="AU17" s="16"/>
      <c r="AV17" s="16"/>
      <c r="AW17" s="16"/>
      <c r="AX17" s="16"/>
      <c r="AY17" s="16"/>
      <c r="AZ17" s="16"/>
      <c r="BA17" s="16"/>
      <c r="BB17" s="16"/>
      <c r="BC17" s="16"/>
    </row>
    <row r="18" spans="1:59" ht="36" customHeight="1">
      <c r="A18" s="74"/>
      <c r="B18" s="74"/>
      <c r="C18" s="74"/>
      <c r="D18" s="74"/>
      <c r="E18" s="74"/>
      <c r="F18" s="74"/>
      <c r="G18" s="74"/>
      <c r="H18" s="74"/>
      <c r="I18" s="74"/>
      <c r="J18" s="74"/>
      <c r="K18" s="74"/>
      <c r="L18" s="74"/>
      <c r="M18" s="74"/>
      <c r="N18" s="145"/>
      <c r="O18" s="145"/>
      <c r="P18" s="145"/>
      <c r="Q18" s="145"/>
      <c r="R18" s="145"/>
      <c r="S18" s="145"/>
      <c r="T18" s="145" t="s">
        <v>20</v>
      </c>
      <c r="U18" s="145"/>
      <c r="V18" s="145"/>
      <c r="W18" s="145"/>
      <c r="X18" s="187"/>
      <c r="Y18" s="187"/>
      <c r="Z18" s="187"/>
      <c r="AA18" s="187"/>
      <c r="AB18" s="187"/>
      <c r="AC18" s="187"/>
      <c r="AD18" s="187"/>
      <c r="AE18" s="187"/>
      <c r="AF18" s="187"/>
      <c r="AG18" s="187"/>
      <c r="AH18" s="187"/>
      <c r="AI18" s="187"/>
      <c r="AJ18" s="187"/>
      <c r="AK18" s="187"/>
      <c r="AL18" s="22" t="str">
        <f>IF(COUNTA(X18)=1,"〇","×")</f>
        <v>×</v>
      </c>
      <c r="AM18" s="23" t="s">
        <v>21</v>
      </c>
      <c r="AN18" s="16"/>
      <c r="AO18" s="16"/>
      <c r="AP18" s="17"/>
      <c r="AQ18" s="16"/>
      <c r="AR18" s="16"/>
      <c r="AS18" s="16"/>
      <c r="AT18" s="16"/>
      <c r="AU18" s="16"/>
      <c r="AV18" s="16"/>
      <c r="AW18" s="16"/>
      <c r="AX18" s="16"/>
      <c r="AY18" s="16"/>
      <c r="AZ18" s="16"/>
      <c r="BA18" s="16"/>
      <c r="BB18" s="16"/>
      <c r="BC18" s="16"/>
    </row>
    <row r="19" spans="1:59" ht="44.25" customHeight="1">
      <c r="A19" s="74"/>
      <c r="B19" s="74"/>
      <c r="C19" s="74"/>
      <c r="D19" s="74"/>
      <c r="E19" s="74"/>
      <c r="F19" s="74"/>
      <c r="G19" s="74"/>
      <c r="H19" s="74"/>
      <c r="I19" s="74"/>
      <c r="J19" s="74"/>
      <c r="K19" s="74"/>
      <c r="L19" s="74"/>
      <c r="M19" s="74"/>
      <c r="N19" s="145"/>
      <c r="O19" s="145"/>
      <c r="P19" s="145"/>
      <c r="Q19" s="145"/>
      <c r="R19" s="145"/>
      <c r="S19" s="145"/>
      <c r="T19" s="188" t="s">
        <v>190</v>
      </c>
      <c r="U19" s="189"/>
      <c r="V19" s="189"/>
      <c r="W19" s="189"/>
      <c r="X19" s="190"/>
      <c r="Y19" s="191"/>
      <c r="Z19" s="191"/>
      <c r="AA19" s="191"/>
      <c r="AB19" s="191"/>
      <c r="AC19" s="191"/>
      <c r="AD19" s="191"/>
      <c r="AE19" s="191"/>
      <c r="AF19" s="191"/>
      <c r="AG19" s="191"/>
      <c r="AH19" s="191"/>
      <c r="AI19" s="191"/>
      <c r="AJ19" s="191"/>
      <c r="AK19" s="191"/>
      <c r="AL19" s="22" t="str">
        <f>IF(COUNTA(X19)=1,"〇","×")</f>
        <v>×</v>
      </c>
      <c r="AM19" s="23" t="s">
        <v>22</v>
      </c>
      <c r="AN19" s="16"/>
      <c r="AO19" s="16"/>
      <c r="AP19" s="17"/>
      <c r="AQ19" s="16"/>
      <c r="AR19" s="16"/>
      <c r="AS19" s="16"/>
      <c r="AT19" s="16"/>
      <c r="AU19" s="16"/>
      <c r="AV19" s="16"/>
      <c r="AW19" s="16"/>
      <c r="AX19" s="16"/>
      <c r="AY19" s="16"/>
      <c r="AZ19" s="16"/>
      <c r="BA19" s="16"/>
      <c r="BB19" s="16"/>
      <c r="BC19" s="16"/>
    </row>
    <row r="20" spans="1:59" ht="22.5" customHeight="1" thickBot="1">
      <c r="A20" s="74"/>
      <c r="B20" s="74"/>
      <c r="C20" s="74"/>
      <c r="D20" s="74"/>
      <c r="E20" s="74"/>
      <c r="F20" s="74"/>
      <c r="G20" s="74"/>
      <c r="H20" s="74"/>
      <c r="I20" s="74"/>
      <c r="J20" s="74"/>
      <c r="K20" s="74"/>
      <c r="L20" s="74"/>
      <c r="M20" s="74"/>
      <c r="N20" s="82"/>
      <c r="O20" s="82"/>
      <c r="P20" s="82"/>
      <c r="Q20" s="82"/>
      <c r="R20" s="82"/>
      <c r="S20" s="82"/>
      <c r="T20" s="82"/>
      <c r="U20" s="82"/>
      <c r="V20" s="82"/>
      <c r="W20" s="82"/>
      <c r="X20" s="74"/>
      <c r="Y20" s="74"/>
      <c r="Z20" s="74"/>
      <c r="AA20" s="74"/>
      <c r="AB20" s="74"/>
      <c r="AC20" s="74"/>
      <c r="AD20" s="74"/>
      <c r="AE20" s="74"/>
      <c r="AF20" s="74"/>
      <c r="AG20" s="74"/>
      <c r="AH20" s="74"/>
      <c r="AI20" s="74"/>
      <c r="AJ20" s="74"/>
      <c r="AK20" s="74"/>
      <c r="AL20" s="20"/>
    </row>
    <row r="21" spans="1:59" ht="33" customHeight="1">
      <c r="A21" s="74"/>
      <c r="B21" s="74"/>
      <c r="C21" s="205" t="s">
        <v>175</v>
      </c>
      <c r="D21" s="200"/>
      <c r="E21" s="200"/>
      <c r="F21" s="200"/>
      <c r="G21" s="200"/>
      <c r="H21" s="200"/>
      <c r="I21" s="200"/>
      <c r="J21" s="200"/>
      <c r="K21" s="200"/>
      <c r="L21" s="200"/>
      <c r="M21" s="200"/>
      <c r="N21" s="200"/>
      <c r="O21" s="200"/>
      <c r="P21" s="200" t="s">
        <v>189</v>
      </c>
      <c r="Q21" s="200"/>
      <c r="R21" s="200"/>
      <c r="S21" s="200"/>
      <c r="T21" s="200"/>
      <c r="U21" s="200"/>
      <c r="V21" s="200"/>
      <c r="W21" s="200"/>
      <c r="X21" s="200"/>
      <c r="Y21" s="200"/>
      <c r="Z21" s="200" t="s">
        <v>179</v>
      </c>
      <c r="AA21" s="200"/>
      <c r="AB21" s="200"/>
      <c r="AC21" s="200"/>
      <c r="AD21" s="200"/>
      <c r="AE21" s="200"/>
      <c r="AF21" s="200"/>
      <c r="AG21" s="200"/>
      <c r="AH21" s="200"/>
      <c r="AI21" s="211"/>
      <c r="AJ21" s="74"/>
      <c r="AK21" s="74"/>
      <c r="AL21" s="20"/>
    </row>
    <row r="22" spans="1:59" ht="33" customHeight="1">
      <c r="A22" s="74"/>
      <c r="B22" s="74"/>
      <c r="C22" s="206" t="s">
        <v>139</v>
      </c>
      <c r="D22" s="207"/>
      <c r="E22" s="207"/>
      <c r="F22" s="207"/>
      <c r="G22" s="207"/>
      <c r="H22" s="207"/>
      <c r="I22" s="207"/>
      <c r="J22" s="207"/>
      <c r="K22" s="207"/>
      <c r="L22" s="207"/>
      <c r="M22" s="207"/>
      <c r="N22" s="207"/>
      <c r="O22" s="207"/>
      <c r="P22" s="199" t="str">
        <f>IF(AL2="×","未入力箇所ありのため表示不可",MAX(別紙様式１ー１ー１!A4:A149))</f>
        <v>未入力箇所ありのため表示不可</v>
      </c>
      <c r="Q22" s="199"/>
      <c r="R22" s="199"/>
      <c r="S22" s="199"/>
      <c r="T22" s="199"/>
      <c r="U22" s="199"/>
      <c r="V22" s="199"/>
      <c r="W22" s="199"/>
      <c r="X22" s="199"/>
      <c r="Y22" s="199"/>
      <c r="Z22" s="199" t="str">
        <f>IF(AL2="×","未入力箇所ありのため表示不可",MAX(別紙様式１ー１ー２!A4:A149))</f>
        <v>未入力箇所ありのため表示不可</v>
      </c>
      <c r="AA22" s="199"/>
      <c r="AB22" s="199"/>
      <c r="AC22" s="199"/>
      <c r="AD22" s="199"/>
      <c r="AE22" s="199"/>
      <c r="AF22" s="199"/>
      <c r="AG22" s="199"/>
      <c r="AH22" s="199"/>
      <c r="AI22" s="212"/>
      <c r="AJ22" s="72"/>
      <c r="AK22" s="72"/>
      <c r="AL22" s="15"/>
      <c r="AM22" s="13" t="s">
        <v>23</v>
      </c>
    </row>
    <row r="23" spans="1:59" ht="33" customHeight="1">
      <c r="A23" s="74"/>
      <c r="B23" s="74"/>
      <c r="C23" s="206" t="s">
        <v>145</v>
      </c>
      <c r="D23" s="207"/>
      <c r="E23" s="207"/>
      <c r="F23" s="207"/>
      <c r="G23" s="207"/>
      <c r="H23" s="207"/>
      <c r="I23" s="207"/>
      <c r="J23" s="207"/>
      <c r="K23" s="207"/>
      <c r="L23" s="207"/>
      <c r="M23" s="207"/>
      <c r="N23" s="207"/>
      <c r="O23" s="207"/>
      <c r="P23" s="210" t="str">
        <f>IF(AL2="×","未入力箇所ありのため表示不可",SUM(別紙様式１ー１ー１!G:G))</f>
        <v>未入力箇所ありのため表示不可</v>
      </c>
      <c r="Q23" s="210"/>
      <c r="R23" s="210"/>
      <c r="S23" s="210"/>
      <c r="T23" s="210"/>
      <c r="U23" s="210"/>
      <c r="V23" s="210"/>
      <c r="W23" s="210"/>
      <c r="X23" s="210"/>
      <c r="Y23" s="210"/>
      <c r="Z23" s="210" t="str">
        <f>IF(AL2="×","未入力箇所ありのため表示不可",SUM(別紙様式１ー１ー２!G:G))</f>
        <v>未入力箇所ありのため表示不可</v>
      </c>
      <c r="AA23" s="210"/>
      <c r="AB23" s="210"/>
      <c r="AC23" s="210"/>
      <c r="AD23" s="210"/>
      <c r="AE23" s="210"/>
      <c r="AF23" s="210"/>
      <c r="AG23" s="210"/>
      <c r="AH23" s="210"/>
      <c r="AI23" s="213"/>
      <c r="AJ23" s="72"/>
      <c r="AK23" s="72"/>
      <c r="AL23" s="20"/>
      <c r="BF23" s="14"/>
      <c r="BG23" s="14"/>
    </row>
    <row r="24" spans="1:59" ht="33" customHeight="1">
      <c r="A24" s="74"/>
      <c r="B24" s="74"/>
      <c r="C24" s="208" t="s">
        <v>140</v>
      </c>
      <c r="D24" s="209"/>
      <c r="E24" s="209"/>
      <c r="F24" s="209"/>
      <c r="G24" s="209"/>
      <c r="H24" s="209"/>
      <c r="I24" s="209"/>
      <c r="J24" s="209"/>
      <c r="K24" s="209"/>
      <c r="L24" s="209"/>
      <c r="M24" s="209"/>
      <c r="N24" s="209"/>
      <c r="O24" s="209"/>
      <c r="P24" s="199" t="str">
        <f>IF(AL2="×","未入力箇所ありのため表示不可",MAX('別紙様式１ー２－１'!A4:A149))</f>
        <v>未入力箇所ありのため表示不可</v>
      </c>
      <c r="Q24" s="199"/>
      <c r="R24" s="199"/>
      <c r="S24" s="199"/>
      <c r="T24" s="199"/>
      <c r="U24" s="199"/>
      <c r="V24" s="199"/>
      <c r="W24" s="199"/>
      <c r="X24" s="199"/>
      <c r="Y24" s="199"/>
      <c r="Z24" s="199" t="str">
        <f>IF(AL2="×","未入力箇所ありのため表示不可",MAX('別紙様式１ー２－２'!A4:A149))</f>
        <v>未入力箇所ありのため表示不可</v>
      </c>
      <c r="AA24" s="199"/>
      <c r="AB24" s="199"/>
      <c r="AC24" s="199"/>
      <c r="AD24" s="199"/>
      <c r="AE24" s="199"/>
      <c r="AF24" s="199"/>
      <c r="AG24" s="199"/>
      <c r="AH24" s="199"/>
      <c r="AI24" s="212"/>
      <c r="AJ24" s="72"/>
      <c r="AK24" s="72"/>
      <c r="AL24" s="15"/>
      <c r="AM24" s="13" t="s">
        <v>23</v>
      </c>
    </row>
    <row r="25" spans="1:59" ht="33" customHeight="1">
      <c r="A25" s="74"/>
      <c r="B25" s="74"/>
      <c r="C25" s="208" t="s">
        <v>146</v>
      </c>
      <c r="D25" s="209"/>
      <c r="E25" s="209"/>
      <c r="F25" s="209"/>
      <c r="G25" s="209"/>
      <c r="H25" s="209"/>
      <c r="I25" s="209"/>
      <c r="J25" s="209"/>
      <c r="K25" s="209"/>
      <c r="L25" s="209"/>
      <c r="M25" s="209"/>
      <c r="N25" s="209"/>
      <c r="O25" s="209"/>
      <c r="P25" s="210" t="str">
        <f>IF(AL2="×","未入力箇所ありのため表示不可",SUM('別紙様式１ー２－１'!F:F))</f>
        <v>未入力箇所ありのため表示不可</v>
      </c>
      <c r="Q25" s="210"/>
      <c r="R25" s="210"/>
      <c r="S25" s="210"/>
      <c r="T25" s="210"/>
      <c r="U25" s="210"/>
      <c r="V25" s="210"/>
      <c r="W25" s="210"/>
      <c r="X25" s="210"/>
      <c r="Y25" s="210"/>
      <c r="Z25" s="210" t="str">
        <f>IF(AL2="×","未入力箇所ありのため表示不可",SUM('別紙様式１ー２－２'!F:F))</f>
        <v>未入力箇所ありのため表示不可</v>
      </c>
      <c r="AA25" s="210"/>
      <c r="AB25" s="210"/>
      <c r="AC25" s="210"/>
      <c r="AD25" s="210"/>
      <c r="AE25" s="210"/>
      <c r="AF25" s="210"/>
      <c r="AG25" s="210"/>
      <c r="AH25" s="210"/>
      <c r="AI25" s="213"/>
      <c r="AJ25" s="72"/>
      <c r="AK25" s="72"/>
      <c r="AL25" s="20"/>
      <c r="BF25" s="14"/>
      <c r="BG25" s="14"/>
    </row>
    <row r="26" spans="1:59" ht="33" customHeight="1">
      <c r="A26" s="74"/>
      <c r="B26" s="74"/>
      <c r="C26" s="206" t="s">
        <v>95</v>
      </c>
      <c r="D26" s="207"/>
      <c r="E26" s="207"/>
      <c r="F26" s="207"/>
      <c r="G26" s="207"/>
      <c r="H26" s="207"/>
      <c r="I26" s="207"/>
      <c r="J26" s="207"/>
      <c r="K26" s="207"/>
      <c r="L26" s="207"/>
      <c r="M26" s="207"/>
      <c r="N26" s="207"/>
      <c r="O26" s="207"/>
      <c r="P26" s="199" t="str">
        <f>IF(AL2="×","未入力箇所ありのため表示不可",MAX('別紙様式２－１'!A4:A139))</f>
        <v>未入力箇所ありのため表示不可</v>
      </c>
      <c r="Q26" s="199"/>
      <c r="R26" s="199"/>
      <c r="S26" s="199"/>
      <c r="T26" s="199"/>
      <c r="U26" s="199"/>
      <c r="V26" s="199"/>
      <c r="W26" s="199"/>
      <c r="X26" s="199"/>
      <c r="Y26" s="199"/>
      <c r="Z26" s="199" t="str">
        <f>IF(AL2="×","未入力箇所ありのため表示不可",MAX('別紙様式２－２'!A4:A139))</f>
        <v>未入力箇所ありのため表示不可</v>
      </c>
      <c r="AA26" s="199"/>
      <c r="AB26" s="199"/>
      <c r="AC26" s="199"/>
      <c r="AD26" s="199"/>
      <c r="AE26" s="199"/>
      <c r="AF26" s="199"/>
      <c r="AG26" s="199"/>
      <c r="AH26" s="199"/>
      <c r="AI26" s="212"/>
      <c r="AJ26" s="72"/>
      <c r="AK26" s="72"/>
      <c r="AL26" s="15"/>
      <c r="AM26" s="13" t="s">
        <v>23</v>
      </c>
    </row>
    <row r="27" spans="1:59" ht="33" customHeight="1">
      <c r="A27" s="74"/>
      <c r="B27" s="74"/>
      <c r="C27" s="206" t="s">
        <v>129</v>
      </c>
      <c r="D27" s="207"/>
      <c r="E27" s="207"/>
      <c r="F27" s="207"/>
      <c r="G27" s="207"/>
      <c r="H27" s="207"/>
      <c r="I27" s="207"/>
      <c r="J27" s="207"/>
      <c r="K27" s="207"/>
      <c r="L27" s="207"/>
      <c r="M27" s="207"/>
      <c r="N27" s="207"/>
      <c r="O27" s="207"/>
      <c r="P27" s="210" t="str">
        <f>IF(AL2="×","未入力箇所ありのため表示不可",SUM('別紙様式２－１'!M:M))</f>
        <v>未入力箇所ありのため表示不可</v>
      </c>
      <c r="Q27" s="210"/>
      <c r="R27" s="210"/>
      <c r="S27" s="210"/>
      <c r="T27" s="210"/>
      <c r="U27" s="210"/>
      <c r="V27" s="210"/>
      <c r="W27" s="210"/>
      <c r="X27" s="210"/>
      <c r="Y27" s="210"/>
      <c r="Z27" s="210" t="str">
        <f>IF(AL2="×","未入力箇所ありのため表示不可",SUM('別紙様式２－２'!M:M))</f>
        <v>未入力箇所ありのため表示不可</v>
      </c>
      <c r="AA27" s="210"/>
      <c r="AB27" s="210"/>
      <c r="AC27" s="210"/>
      <c r="AD27" s="210"/>
      <c r="AE27" s="210"/>
      <c r="AF27" s="210"/>
      <c r="AG27" s="210"/>
      <c r="AH27" s="210"/>
      <c r="AI27" s="213"/>
      <c r="AJ27" s="72"/>
      <c r="AK27" s="72"/>
      <c r="AL27" s="20"/>
      <c r="BF27" s="14"/>
      <c r="BG27" s="14"/>
    </row>
    <row r="28" spans="1:59" ht="33" customHeight="1">
      <c r="A28" s="74"/>
      <c r="B28" s="74"/>
      <c r="C28" s="208" t="s">
        <v>141</v>
      </c>
      <c r="D28" s="209"/>
      <c r="E28" s="209"/>
      <c r="F28" s="209"/>
      <c r="G28" s="209"/>
      <c r="H28" s="209"/>
      <c r="I28" s="209"/>
      <c r="J28" s="209"/>
      <c r="K28" s="209"/>
      <c r="L28" s="209"/>
      <c r="M28" s="209"/>
      <c r="N28" s="209"/>
      <c r="O28" s="209"/>
      <c r="P28" s="199" t="str">
        <f>IF(AL2="×","未入力箇所ありのため表示不可",MAX('別紙様式３ー１－１'!A4:A149))</f>
        <v>未入力箇所ありのため表示不可</v>
      </c>
      <c r="Q28" s="199"/>
      <c r="R28" s="199"/>
      <c r="S28" s="199"/>
      <c r="T28" s="199"/>
      <c r="U28" s="199"/>
      <c r="V28" s="199"/>
      <c r="W28" s="199"/>
      <c r="X28" s="199"/>
      <c r="Y28" s="199"/>
      <c r="Z28" s="199" t="str">
        <f>IF(AL2="×","未入力箇所ありのため表示不可",MAX('別紙様式３ー１－２'!A4:A149))</f>
        <v>未入力箇所ありのため表示不可</v>
      </c>
      <c r="AA28" s="199"/>
      <c r="AB28" s="199"/>
      <c r="AC28" s="199"/>
      <c r="AD28" s="199"/>
      <c r="AE28" s="199"/>
      <c r="AF28" s="199"/>
      <c r="AG28" s="199"/>
      <c r="AH28" s="199"/>
      <c r="AI28" s="212"/>
      <c r="AJ28" s="72"/>
      <c r="AK28" s="72"/>
      <c r="AL28" s="15"/>
      <c r="AM28" s="13" t="s">
        <v>23</v>
      </c>
    </row>
    <row r="29" spans="1:59" ht="33" customHeight="1">
      <c r="A29" s="74"/>
      <c r="B29" s="74"/>
      <c r="C29" s="208" t="s">
        <v>142</v>
      </c>
      <c r="D29" s="209"/>
      <c r="E29" s="209"/>
      <c r="F29" s="209"/>
      <c r="G29" s="209"/>
      <c r="H29" s="209"/>
      <c r="I29" s="209"/>
      <c r="J29" s="209"/>
      <c r="K29" s="209"/>
      <c r="L29" s="209"/>
      <c r="M29" s="209"/>
      <c r="N29" s="209"/>
      <c r="O29" s="209"/>
      <c r="P29" s="210" t="str">
        <f>IF(AL2="×","未入力箇所ありのため表示不可",SUM('別紙様式３ー１－１'!G:G))</f>
        <v>未入力箇所ありのため表示不可</v>
      </c>
      <c r="Q29" s="210"/>
      <c r="R29" s="210"/>
      <c r="S29" s="210"/>
      <c r="T29" s="210"/>
      <c r="U29" s="210"/>
      <c r="V29" s="210"/>
      <c r="W29" s="210"/>
      <c r="X29" s="210"/>
      <c r="Y29" s="210"/>
      <c r="Z29" s="210" t="str">
        <f>IF(AL2="×","未入力箇所ありのため表示不可",SUM('別紙様式３ー１－２'!G:G))</f>
        <v>未入力箇所ありのため表示不可</v>
      </c>
      <c r="AA29" s="210"/>
      <c r="AB29" s="210"/>
      <c r="AC29" s="210"/>
      <c r="AD29" s="210"/>
      <c r="AE29" s="210"/>
      <c r="AF29" s="210"/>
      <c r="AG29" s="210"/>
      <c r="AH29" s="210"/>
      <c r="AI29" s="213"/>
      <c r="AJ29" s="72"/>
      <c r="AK29" s="72"/>
      <c r="AL29" s="20"/>
      <c r="BF29" s="14"/>
      <c r="BG29" s="14"/>
    </row>
    <row r="30" spans="1:59" ht="33" customHeight="1">
      <c r="A30" s="74"/>
      <c r="B30" s="74"/>
      <c r="C30" s="206" t="s">
        <v>143</v>
      </c>
      <c r="D30" s="207"/>
      <c r="E30" s="207"/>
      <c r="F30" s="207"/>
      <c r="G30" s="207"/>
      <c r="H30" s="207"/>
      <c r="I30" s="207"/>
      <c r="J30" s="207"/>
      <c r="K30" s="207"/>
      <c r="L30" s="207"/>
      <c r="M30" s="207"/>
      <c r="N30" s="207"/>
      <c r="O30" s="207"/>
      <c r="P30" s="199" t="str">
        <f>IF(AL2="×","未入力箇所ありのため表示不可",MAX('別紙様式３ー２－１'!A4:A149))</f>
        <v>未入力箇所ありのため表示不可</v>
      </c>
      <c r="Q30" s="199"/>
      <c r="R30" s="199"/>
      <c r="S30" s="199"/>
      <c r="T30" s="199"/>
      <c r="U30" s="199"/>
      <c r="V30" s="199"/>
      <c r="W30" s="199"/>
      <c r="X30" s="199"/>
      <c r="Y30" s="199"/>
      <c r="Z30" s="199" t="str">
        <f>IF(AL2="×","未入力箇所ありのため表示不可",MAX('別紙様式３ー２－２'!A4:A149))</f>
        <v>未入力箇所ありのため表示不可</v>
      </c>
      <c r="AA30" s="199"/>
      <c r="AB30" s="199"/>
      <c r="AC30" s="199"/>
      <c r="AD30" s="199"/>
      <c r="AE30" s="199"/>
      <c r="AF30" s="199"/>
      <c r="AG30" s="199"/>
      <c r="AH30" s="199"/>
      <c r="AI30" s="212"/>
      <c r="AJ30" s="72"/>
      <c r="AK30" s="72"/>
      <c r="AL30" s="15"/>
      <c r="AM30" s="13" t="s">
        <v>23</v>
      </c>
    </row>
    <row r="31" spans="1:59" ht="33" customHeight="1" thickBot="1">
      <c r="A31" s="74"/>
      <c r="B31" s="74"/>
      <c r="C31" s="201" t="s">
        <v>144</v>
      </c>
      <c r="D31" s="202"/>
      <c r="E31" s="202"/>
      <c r="F31" s="202"/>
      <c r="G31" s="202"/>
      <c r="H31" s="202"/>
      <c r="I31" s="202"/>
      <c r="J31" s="202"/>
      <c r="K31" s="202"/>
      <c r="L31" s="202"/>
      <c r="M31" s="202"/>
      <c r="N31" s="202"/>
      <c r="O31" s="202"/>
      <c r="P31" s="131" t="str">
        <f>IF(AL2="×","未入力箇所ありのため表示不可",SUM('別紙様式３ー２－１'!G:G))</f>
        <v>未入力箇所ありのため表示不可</v>
      </c>
      <c r="Q31" s="131"/>
      <c r="R31" s="131"/>
      <c r="S31" s="131"/>
      <c r="T31" s="131"/>
      <c r="U31" s="131"/>
      <c r="V31" s="131"/>
      <c r="W31" s="131"/>
      <c r="X31" s="131"/>
      <c r="Y31" s="131"/>
      <c r="Z31" s="131" t="str">
        <f>IF(AL2="×","未入力箇所ありのため表示不可",SUM('別紙様式３ー２－２'!G:G))</f>
        <v>未入力箇所ありのため表示不可</v>
      </c>
      <c r="AA31" s="131"/>
      <c r="AB31" s="131"/>
      <c r="AC31" s="131"/>
      <c r="AD31" s="131"/>
      <c r="AE31" s="131"/>
      <c r="AF31" s="131"/>
      <c r="AG31" s="131"/>
      <c r="AH31" s="131"/>
      <c r="AI31" s="132"/>
      <c r="AJ31" s="72"/>
      <c r="AK31" s="72"/>
      <c r="AL31" s="20"/>
      <c r="BF31" s="14"/>
      <c r="BG31" s="14"/>
    </row>
    <row r="32" spans="1:59" ht="33" customHeight="1" thickTop="1" thickBot="1">
      <c r="A32" s="74"/>
      <c r="B32" s="74"/>
      <c r="C32" s="214" t="s">
        <v>133</v>
      </c>
      <c r="D32" s="215"/>
      <c r="E32" s="215"/>
      <c r="F32" s="215"/>
      <c r="G32" s="215"/>
      <c r="H32" s="215"/>
      <c r="I32" s="215"/>
      <c r="J32" s="215"/>
      <c r="K32" s="215"/>
      <c r="L32" s="215"/>
      <c r="M32" s="215"/>
      <c r="N32" s="215"/>
      <c r="O32" s="215"/>
      <c r="P32" s="216" t="str">
        <f>IF(AL2="×","未入力箇所ありのため表示不可",SUM(別紙様式１ー１ー１!G:G)+SUM('別紙様式１ー２－１'!F:F)+SUM('別紙様式２－１'!M:M)+SUM('別紙様式３ー１－１'!G:G)+SUM('別紙様式３ー２－１'!G:G))</f>
        <v>未入力箇所ありのため表示不可</v>
      </c>
      <c r="Q32" s="216"/>
      <c r="R32" s="216"/>
      <c r="S32" s="216"/>
      <c r="T32" s="216"/>
      <c r="U32" s="216"/>
      <c r="V32" s="216"/>
      <c r="W32" s="216"/>
      <c r="X32" s="216"/>
      <c r="Y32" s="216"/>
      <c r="Z32" s="216" t="str">
        <f>IF(AL2="×","未入力箇所ありのため表示不可",SUM(別紙様式１ー１ー２!G:G)+SUM('別紙様式１ー２－２'!F:F)+SUM('別紙様式２－２'!M:M)+SUM('別紙様式３ー１－２'!G:G)+SUM('別紙様式３ー２－２'!G:G))</f>
        <v>未入力箇所ありのため表示不可</v>
      </c>
      <c r="AA32" s="216"/>
      <c r="AB32" s="216"/>
      <c r="AC32" s="216"/>
      <c r="AD32" s="216"/>
      <c r="AE32" s="216"/>
      <c r="AF32" s="216"/>
      <c r="AG32" s="216"/>
      <c r="AH32" s="216"/>
      <c r="AI32" s="217"/>
      <c r="AJ32" s="72"/>
      <c r="AK32" s="72"/>
      <c r="AL32" s="20"/>
      <c r="BF32" s="14"/>
      <c r="BG32" s="14"/>
    </row>
    <row r="33" spans="1:59" ht="33" customHeight="1" thickTop="1" thickBot="1">
      <c r="A33" s="74"/>
      <c r="B33" s="74"/>
      <c r="C33" s="203" t="s">
        <v>174</v>
      </c>
      <c r="D33" s="204"/>
      <c r="E33" s="204"/>
      <c r="F33" s="204"/>
      <c r="G33" s="204"/>
      <c r="H33" s="204"/>
      <c r="I33" s="204"/>
      <c r="J33" s="204"/>
      <c r="K33" s="204"/>
      <c r="L33" s="204"/>
      <c r="M33" s="204"/>
      <c r="N33" s="204"/>
      <c r="O33" s="204"/>
      <c r="P33" s="218">
        <f>IF(P32="未入力箇所ありのため表示不可",0,P32)+IF(Z32="未入力箇所ありのため表示不可",0,Z32)</f>
        <v>0</v>
      </c>
      <c r="Q33" s="219"/>
      <c r="R33" s="219"/>
      <c r="S33" s="219"/>
      <c r="T33" s="219"/>
      <c r="U33" s="219"/>
      <c r="V33" s="219"/>
      <c r="W33" s="219"/>
      <c r="X33" s="219"/>
      <c r="Y33" s="219"/>
      <c r="Z33" s="219"/>
      <c r="AA33" s="219"/>
      <c r="AB33" s="219"/>
      <c r="AC33" s="219"/>
      <c r="AD33" s="219"/>
      <c r="AE33" s="219"/>
      <c r="AF33" s="219"/>
      <c r="AG33" s="219"/>
      <c r="AH33" s="219"/>
      <c r="AI33" s="220"/>
      <c r="AJ33" s="83"/>
      <c r="AK33" s="83"/>
      <c r="AL33" s="20"/>
      <c r="BF33" s="14"/>
      <c r="BG33" s="14"/>
    </row>
    <row r="34" spans="1:59" ht="23" thickTop="1">
      <c r="A34" s="74"/>
      <c r="B34" s="74"/>
      <c r="C34" s="72"/>
      <c r="D34" s="72"/>
      <c r="E34" s="72"/>
      <c r="F34" s="72"/>
      <c r="G34" s="72"/>
      <c r="H34" s="84"/>
      <c r="I34" s="84"/>
      <c r="J34" s="84"/>
      <c r="K34" s="84"/>
      <c r="L34" s="84"/>
      <c r="M34" s="84"/>
      <c r="N34" s="84"/>
      <c r="O34" s="84"/>
      <c r="P34" s="84"/>
      <c r="Q34" s="84"/>
      <c r="R34" s="84"/>
      <c r="S34" s="84"/>
      <c r="T34" s="84"/>
      <c r="U34" s="84"/>
      <c r="V34" s="84"/>
      <c r="W34" s="84"/>
      <c r="X34" s="84"/>
      <c r="Y34" s="84"/>
      <c r="Z34" s="84"/>
      <c r="AA34" s="84"/>
      <c r="AB34" s="84"/>
      <c r="AC34" s="84"/>
      <c r="AD34" s="84"/>
      <c r="AE34" s="72"/>
      <c r="AF34" s="72"/>
      <c r="AG34" s="72"/>
      <c r="AH34" s="72"/>
      <c r="AI34" s="72"/>
      <c r="AJ34" s="72"/>
      <c r="AK34" s="72"/>
      <c r="AL34" s="20"/>
      <c r="BF34" s="14"/>
      <c r="BG34" s="14"/>
    </row>
    <row r="35" spans="1:59" ht="65" customHeight="1">
      <c r="A35" s="85"/>
      <c r="B35" s="86"/>
      <c r="C35" s="133" t="s">
        <v>176</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87"/>
      <c r="AK35" s="87"/>
      <c r="AL35" s="20"/>
      <c r="BF35" s="14"/>
      <c r="BG35" s="14"/>
    </row>
    <row r="36" spans="1:59" ht="6" customHeight="1" thickBot="1">
      <c r="A36" s="87"/>
      <c r="B36" s="88"/>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1"/>
      <c r="AJ36" s="92"/>
      <c r="AK36" s="92"/>
      <c r="AM36" s="25"/>
    </row>
    <row r="37" spans="1:59" ht="60" customHeight="1">
      <c r="A37" s="87"/>
      <c r="B37" s="88"/>
      <c r="C37" s="168" t="s">
        <v>24</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70"/>
      <c r="AJ37" s="88"/>
      <c r="AK37" s="88"/>
      <c r="AL37" s="20"/>
      <c r="BF37" s="14"/>
      <c r="BG37" s="14"/>
    </row>
    <row r="38" spans="1:59" ht="47" customHeight="1">
      <c r="A38" s="87"/>
      <c r="B38" s="88"/>
      <c r="C38" s="93"/>
      <c r="D38" s="171" t="s">
        <v>147</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c r="AJ38" s="92"/>
      <c r="AK38" s="92"/>
      <c r="AL38" s="20" t="str">
        <f>IF(AM38=TRUE,"〇","×")</f>
        <v>×</v>
      </c>
      <c r="AM38" s="26" t="b">
        <v>0</v>
      </c>
    </row>
    <row r="39" spans="1:59" ht="6" customHeight="1">
      <c r="A39" s="87"/>
      <c r="B39" s="88"/>
      <c r="C39" s="94"/>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5"/>
      <c r="AJ39" s="92"/>
      <c r="AK39" s="92"/>
      <c r="AM39" s="25"/>
    </row>
    <row r="40" spans="1:59" ht="47" customHeight="1">
      <c r="A40" s="87"/>
      <c r="B40" s="88"/>
      <c r="C40" s="94"/>
      <c r="D40" s="159" t="s">
        <v>134</v>
      </c>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1"/>
      <c r="AJ40" s="92"/>
      <c r="AK40" s="92"/>
      <c r="AL40" s="20" t="str">
        <f>IF(AM40=TRUE,"〇","×")</f>
        <v>×</v>
      </c>
      <c r="AM40" s="26" t="b">
        <v>0</v>
      </c>
    </row>
    <row r="41" spans="1:59" ht="6" customHeight="1">
      <c r="A41" s="87"/>
      <c r="B41" s="88"/>
      <c r="C41" s="94"/>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5"/>
      <c r="AJ41" s="92"/>
      <c r="AK41" s="92"/>
      <c r="AM41" s="25"/>
    </row>
    <row r="42" spans="1:59" ht="32" customHeight="1">
      <c r="A42" s="87"/>
      <c r="B42" s="88"/>
      <c r="C42" s="94"/>
      <c r="D42" s="159" t="s">
        <v>85</v>
      </c>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1"/>
      <c r="AJ42" s="92"/>
      <c r="AK42" s="92"/>
      <c r="AL42" s="20" t="str">
        <f>IF(AM42=TRUE,"〇","×")</f>
        <v>×</v>
      </c>
      <c r="AM42" s="26" t="b">
        <v>0</v>
      </c>
    </row>
    <row r="43" spans="1:59" ht="6" customHeight="1">
      <c r="A43" s="87"/>
      <c r="B43" s="88"/>
      <c r="C43" s="94"/>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5"/>
      <c r="AJ43" s="92"/>
      <c r="AK43" s="92"/>
      <c r="AM43" s="25"/>
    </row>
    <row r="44" spans="1:59" ht="32" customHeight="1">
      <c r="A44" s="87"/>
      <c r="B44" s="88"/>
      <c r="C44" s="94"/>
      <c r="D44" s="159" t="s">
        <v>25</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1"/>
      <c r="AJ44" s="92"/>
      <c r="AK44" s="92"/>
      <c r="AL44" s="20" t="str">
        <f>IF(AM44=TRUE,"〇","×")</f>
        <v>×</v>
      </c>
      <c r="AM44" s="26" t="b">
        <v>0</v>
      </c>
    </row>
    <row r="45" spans="1:59" ht="10" customHeight="1" thickBot="1">
      <c r="A45" s="87"/>
      <c r="B45" s="88"/>
      <c r="C45" s="96"/>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8"/>
      <c r="AJ45" s="92"/>
      <c r="AK45" s="92"/>
    </row>
    <row r="46" spans="1:59" ht="22.5" customHeight="1">
      <c r="A46" s="87"/>
      <c r="B46" s="88"/>
      <c r="C46" s="88"/>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2"/>
      <c r="AK46" s="92"/>
    </row>
    <row r="47" spans="1:59" ht="28.15" customHeight="1">
      <c r="A47" s="136" t="s">
        <v>55</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row>
    <row r="48" spans="1:59" ht="28.15" customHeight="1">
      <c r="A48" s="137" t="s">
        <v>26</v>
      </c>
      <c r="B48" s="139" t="s">
        <v>27</v>
      </c>
      <c r="C48" s="140"/>
      <c r="D48" s="140"/>
      <c r="E48" s="140"/>
      <c r="F48" s="141"/>
      <c r="G48" s="33"/>
      <c r="H48" s="34"/>
      <c r="I48" s="34"/>
      <c r="J48" s="35"/>
      <c r="K48" s="142"/>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4"/>
      <c r="AL48" s="22" t="str">
        <f>IF(COUNTA(G48:J48)=4,"〇","×")</f>
        <v>×</v>
      </c>
      <c r="AM48" s="23" t="s">
        <v>28</v>
      </c>
    </row>
    <row r="49" spans="1:39" ht="28.15" customHeight="1">
      <c r="A49" s="138"/>
      <c r="B49" s="145" t="s">
        <v>29</v>
      </c>
      <c r="C49" s="146"/>
      <c r="D49" s="146"/>
      <c r="E49" s="146"/>
      <c r="F49" s="146"/>
      <c r="G49" s="33"/>
      <c r="H49" s="34"/>
      <c r="I49" s="35"/>
      <c r="J49" s="147" t="s">
        <v>30</v>
      </c>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4"/>
      <c r="AL49" s="22" t="str">
        <f>IF(COUNTA(G49:I49)=3,"〇","×")</f>
        <v>×</v>
      </c>
      <c r="AM49" s="23" t="s">
        <v>31</v>
      </c>
    </row>
    <row r="50" spans="1:39" ht="28.15" customHeight="1">
      <c r="A50" s="138"/>
      <c r="B50" s="148" t="s">
        <v>32</v>
      </c>
      <c r="C50" s="149"/>
      <c r="D50" s="149"/>
      <c r="E50" s="149"/>
      <c r="F50" s="150"/>
      <c r="G50" s="151"/>
      <c r="H50" s="152"/>
      <c r="I50" s="152"/>
      <c r="J50" s="152"/>
      <c r="K50" s="152"/>
      <c r="L50" s="152"/>
      <c r="M50" s="152"/>
      <c r="N50" s="152"/>
      <c r="O50" s="152"/>
      <c r="P50" s="152"/>
      <c r="Q50" s="152"/>
      <c r="R50" s="152"/>
      <c r="S50" s="152"/>
      <c r="T50" s="152"/>
      <c r="U50" s="152"/>
      <c r="V50" s="152"/>
      <c r="W50" s="152"/>
      <c r="X50" s="153"/>
      <c r="Y50" s="142"/>
      <c r="Z50" s="143"/>
      <c r="AA50" s="143"/>
      <c r="AB50" s="143"/>
      <c r="AC50" s="143"/>
      <c r="AD50" s="143"/>
      <c r="AE50" s="143"/>
      <c r="AF50" s="143"/>
      <c r="AG50" s="143"/>
      <c r="AH50" s="143"/>
      <c r="AI50" s="143"/>
      <c r="AJ50" s="143"/>
      <c r="AK50" s="144"/>
      <c r="AL50" s="22" t="str">
        <f>IF(COUNTA(G50)=1,"〇","×")</f>
        <v>×</v>
      </c>
      <c r="AM50" s="23" t="s">
        <v>33</v>
      </c>
    </row>
    <row r="51" spans="1:39" ht="28.15" customHeight="1">
      <c r="A51" s="138"/>
      <c r="B51" s="148" t="s">
        <v>34</v>
      </c>
      <c r="C51" s="149"/>
      <c r="D51" s="149"/>
      <c r="E51" s="149"/>
      <c r="F51" s="150"/>
      <c r="G51" s="154"/>
      <c r="H51" s="155"/>
      <c r="I51" s="155"/>
      <c r="J51" s="155"/>
      <c r="K51" s="155"/>
      <c r="L51" s="155"/>
      <c r="M51" s="156"/>
      <c r="N51" s="142"/>
      <c r="O51" s="142"/>
      <c r="P51" s="143"/>
      <c r="Q51" s="143"/>
      <c r="R51" s="143"/>
      <c r="S51" s="143"/>
      <c r="T51" s="143"/>
      <c r="U51" s="143"/>
      <c r="V51" s="143"/>
      <c r="W51" s="143"/>
      <c r="X51" s="143"/>
      <c r="Y51" s="143"/>
      <c r="Z51" s="143"/>
      <c r="AA51" s="143"/>
      <c r="AB51" s="143"/>
      <c r="AC51" s="143"/>
      <c r="AD51" s="143"/>
      <c r="AE51" s="143"/>
      <c r="AF51" s="143"/>
      <c r="AG51" s="143"/>
      <c r="AH51" s="143"/>
      <c r="AI51" s="143"/>
      <c r="AJ51" s="143"/>
      <c r="AK51" s="144"/>
      <c r="AL51" s="22" t="str">
        <f>IF(COUNTA(G51)=1,"〇","×")</f>
        <v>×</v>
      </c>
      <c r="AM51" s="23" t="s">
        <v>35</v>
      </c>
    </row>
    <row r="52" spans="1:39" ht="28.15" customHeight="1">
      <c r="A52" s="138"/>
      <c r="B52" s="148" t="s">
        <v>36</v>
      </c>
      <c r="C52" s="149"/>
      <c r="D52" s="149"/>
      <c r="E52" s="149"/>
      <c r="F52" s="149"/>
      <c r="G52" s="174"/>
      <c r="H52" s="175"/>
      <c r="I52" s="138" t="s">
        <v>37</v>
      </c>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7"/>
      <c r="AL52" s="22" t="str">
        <f>IF(COUNTA(G52)=1,"〇","×")</f>
        <v>×</v>
      </c>
      <c r="AM52" s="23" t="s">
        <v>38</v>
      </c>
    </row>
    <row r="53" spans="1:39" ht="28.15" customHeight="1" thickBot="1">
      <c r="A53" s="138"/>
      <c r="B53" s="157" t="s">
        <v>39</v>
      </c>
      <c r="C53" s="158"/>
      <c r="D53" s="158"/>
      <c r="E53" s="158"/>
      <c r="F53" s="158"/>
      <c r="G53" s="36"/>
      <c r="H53" s="37"/>
      <c r="I53" s="37"/>
      <c r="J53" s="37"/>
      <c r="K53" s="37"/>
      <c r="L53" s="37"/>
      <c r="M53" s="38"/>
      <c r="N53" s="178" t="s">
        <v>40</v>
      </c>
      <c r="O53" s="179"/>
      <c r="P53" s="180"/>
      <c r="Q53" s="180"/>
      <c r="R53" s="180"/>
      <c r="S53" s="180"/>
      <c r="T53" s="180"/>
      <c r="U53" s="180"/>
      <c r="V53" s="180"/>
      <c r="W53" s="180"/>
      <c r="X53" s="180"/>
      <c r="Y53" s="180"/>
      <c r="Z53" s="180"/>
      <c r="AA53" s="180"/>
      <c r="AB53" s="180"/>
      <c r="AC53" s="180"/>
      <c r="AD53" s="180"/>
      <c r="AE53" s="180"/>
      <c r="AF53" s="180"/>
      <c r="AG53" s="180"/>
      <c r="AH53" s="180"/>
      <c r="AI53" s="180"/>
      <c r="AJ53" s="180"/>
      <c r="AK53" s="181"/>
      <c r="AL53" s="22" t="str">
        <f>IF(COUNTA(G53:M53)=7,"〇","×")</f>
        <v>×</v>
      </c>
      <c r="AM53" s="23" t="s">
        <v>41</v>
      </c>
    </row>
    <row r="54" spans="1:39" ht="28.15" customHeight="1" thickBot="1">
      <c r="A54" s="138"/>
      <c r="B54" s="162" t="s">
        <v>53</v>
      </c>
      <c r="C54" s="163"/>
      <c r="D54" s="163"/>
      <c r="E54" s="163"/>
      <c r="F54" s="164"/>
      <c r="G54" s="165"/>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7"/>
      <c r="AL54" s="15" t="str">
        <f>IF(COUNTA(G54:AK54)&gt;=1,"〇","×")</f>
        <v>×</v>
      </c>
      <c r="AM54" s="23" t="s">
        <v>42</v>
      </c>
    </row>
    <row r="55" spans="1:39" ht="21.5">
      <c r="A55" s="134" t="s">
        <v>54</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row>
    <row r="56" spans="1:39" ht="21.5">
      <c r="A56" s="101"/>
      <c r="B56" s="101"/>
      <c r="C56" s="102" t="s">
        <v>43</v>
      </c>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row>
  </sheetData>
  <sheetProtection algorithmName="SHA-512" hashValue="R7b6NecoK18ifVNk4ZwEEBFkYdWKtJwfTNjLZBNcwo+BIaAfRt1Xz2a2mCXPtz1p00AP3Q/cC/3rgi+pRKRuow==" saltValue="eukAv8nC26Y1z4WyCGet0g==" spinCount="100000" sheet="1" objects="1" scenarios="1"/>
  <mergeCells count="90">
    <mergeCell ref="C32:O32"/>
    <mergeCell ref="P32:Y32"/>
    <mergeCell ref="Z32:AI32"/>
    <mergeCell ref="P33:AI33"/>
    <mergeCell ref="P25:Y25"/>
    <mergeCell ref="P26:Y26"/>
    <mergeCell ref="P27:Y27"/>
    <mergeCell ref="Z26:AI26"/>
    <mergeCell ref="P28:Y28"/>
    <mergeCell ref="P29:Y29"/>
    <mergeCell ref="P30:Y30"/>
    <mergeCell ref="P31:Y31"/>
    <mergeCell ref="Z27:AI27"/>
    <mergeCell ref="Z28:AI28"/>
    <mergeCell ref="Z29:AI29"/>
    <mergeCell ref="Z30:AI30"/>
    <mergeCell ref="Z21:AI21"/>
    <mergeCell ref="Z22:AI22"/>
    <mergeCell ref="Z23:AI23"/>
    <mergeCell ref="Z24:AI24"/>
    <mergeCell ref="Z25:AI25"/>
    <mergeCell ref="P22:Y22"/>
    <mergeCell ref="P21:Y21"/>
    <mergeCell ref="C31:O31"/>
    <mergeCell ref="C33:O33"/>
    <mergeCell ref="C21:O21"/>
    <mergeCell ref="C26:O26"/>
    <mergeCell ref="C27:O27"/>
    <mergeCell ref="C28:O28"/>
    <mergeCell ref="C29:O29"/>
    <mergeCell ref="C30:O30"/>
    <mergeCell ref="C22:O22"/>
    <mergeCell ref="C23:O23"/>
    <mergeCell ref="C24:O24"/>
    <mergeCell ref="C25:O25"/>
    <mergeCell ref="P23:Y23"/>
    <mergeCell ref="P24:Y24"/>
    <mergeCell ref="AE2:AK2"/>
    <mergeCell ref="A3:AK5"/>
    <mergeCell ref="AA6:AB7"/>
    <mergeCell ref="AC6:AD7"/>
    <mergeCell ref="AE6:AE7"/>
    <mergeCell ref="AF6:AG7"/>
    <mergeCell ref="AH6:AH7"/>
    <mergeCell ref="AI6:AJ7"/>
    <mergeCell ref="AK6:AK7"/>
    <mergeCell ref="N15:S16"/>
    <mergeCell ref="T15:X16"/>
    <mergeCell ref="Y15:AC16"/>
    <mergeCell ref="AD15:AK16"/>
    <mergeCell ref="N17:S19"/>
    <mergeCell ref="T17:W17"/>
    <mergeCell ref="X17:AK17"/>
    <mergeCell ref="T18:W18"/>
    <mergeCell ref="X18:AK18"/>
    <mergeCell ref="T19:W19"/>
    <mergeCell ref="X19:AK19"/>
    <mergeCell ref="A11:AK11"/>
    <mergeCell ref="N13:S13"/>
    <mergeCell ref="T13:AK13"/>
    <mergeCell ref="N14:S14"/>
    <mergeCell ref="T14:AK14"/>
    <mergeCell ref="N12:S12"/>
    <mergeCell ref="B53:F53"/>
    <mergeCell ref="D44:AI44"/>
    <mergeCell ref="B54:F54"/>
    <mergeCell ref="G54:AK54"/>
    <mergeCell ref="C37:AI37"/>
    <mergeCell ref="D38:AI38"/>
    <mergeCell ref="G52:H52"/>
    <mergeCell ref="I52:AK52"/>
    <mergeCell ref="D40:AI40"/>
    <mergeCell ref="D42:AI42"/>
    <mergeCell ref="N53:AK53"/>
    <mergeCell ref="Z31:AI31"/>
    <mergeCell ref="C35:AI35"/>
    <mergeCell ref="A55:AK55"/>
    <mergeCell ref="A47:AK47"/>
    <mergeCell ref="A48:A54"/>
    <mergeCell ref="B48:F48"/>
    <mergeCell ref="K48:AK48"/>
    <mergeCell ref="B49:F49"/>
    <mergeCell ref="J49:AK49"/>
    <mergeCell ref="B50:F50"/>
    <mergeCell ref="G50:X50"/>
    <mergeCell ref="Y50:AK50"/>
    <mergeCell ref="B51:F51"/>
    <mergeCell ref="G51:M51"/>
    <mergeCell ref="N51:AK51"/>
    <mergeCell ref="B52:F52"/>
  </mergeCells>
  <phoneticPr fontId="2"/>
  <dataValidations count="18">
    <dataValidation imeMode="off" allowBlank="1" showInputMessage="1" showErrorMessage="1" promptTitle="連絡先メールアドレス" prompt="担当の方とやりとりが可能なメールアドレスを記入してください。_x000a_例）kaigohoken@pref.tochigi.lg.jp_x000a_メールアドレスがない場合は、FAX番号を記入してください。" sqref="X19:AK19" xr:uid="{A29B083A-BFAE-4A26-86A5-519DF20613CD}"/>
    <dataValidation type="textLength" imeMode="halfKatakana" allowBlank="1" showInputMessage="1" showErrorMessage="1" error="入力文字数超過" prompt="左詰めで半角カタカナ30字以内で入力してください。" sqref="G54:AK54" xr:uid="{495D211E-39DE-417D-87A3-CC5A093568E0}">
      <formula1>1</formula1>
      <formula2>30</formula2>
    </dataValidation>
    <dataValidation imeMode="off" allowBlank="1" showInputMessage="1" showErrorMessage="1" promptTitle="申請日" prompt="申請日の属する月を入力してください。" sqref="AF6:AG7" xr:uid="{80D73DCE-BAB5-400E-AF12-54991BFC610F}"/>
    <dataValidation imeMode="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50:X50" xr:uid="{8C65E440-C732-49BF-ADB9-2AEF8E1E0592}"/>
    <dataValidation imeMode="off" allowBlank="1" showInputMessage="1" showErrorMessage="1" promptTitle="この申請の御担当の方への連絡先" prompt="担当の方と連絡が取れる電話番号を記入してください。_x000a_例）028-623-3149" sqref="X18:AK18" xr:uid="{800E2A2E-A8EE-4C75-BC77-42E91567B60F}"/>
    <dataValidation imeMode="on" allowBlank="1" showInputMessage="1" showErrorMessage="1" promptTitle="法人における担当者の氏名" prompt="担当者の方の氏名を記入してください。_x000a_例）栃木　次郎" sqref="X17:AK17" xr:uid="{9E717B2F-1FD2-4026-9C17-F1AA2BDF7F97}"/>
    <dataValidation imeMode="on" allowBlank="1" showInputMessage="1" showErrorMessage="1" promptTitle="法人所在地" prompt="法人本部の所在地を正確に入力してください。_x000a_例）宇都宮市塙田1-1-20" sqref="T14:AK14" xr:uid="{4EA220C3-C603-419F-84B2-902204B32D20}"/>
    <dataValidation imeMode="on" allowBlank="1" showInputMessage="1" showErrorMessage="1" promptTitle="法人名称" prompt="法人の【正式名称】を入力してください。_x000a_例）社会福祉法人○○会" sqref="T13:AK13" xr:uid="{F6F4AFE6-35DD-4024-931D-A9A1E21BFFC3}"/>
    <dataValidation imeMode="on" allowBlank="1" showInputMessage="1" showErrorMessage="1" promptTitle="代表者の氏名" prompt="氏名は、法人代表者の氏名を正確に記入してください。（例）栃木　太郎" sqref="AD15:AK16" xr:uid="{A5C8901D-9C77-4068-9294-5A7D7E819BA1}"/>
    <dataValidation imeMode="on" allowBlank="1" showInputMessage="1" showErrorMessage="1" promptTitle="代表者の職名" prompt="代表者職名は、法人における役職名（（例）代表取締役、理事長等）を記入してください。" sqref="T15:X16" xr:uid="{6E3465DD-6343-41A9-8AA2-F2C531A7613F}"/>
    <dataValidation type="whole" imeMode="off" allowBlank="1" showInputMessage="1" showErrorMessage="1" promptTitle="申請日" prompt="申請日の日付（１～31）のいずれかを入力してください。" sqref="AI6:AJ7" xr:uid="{241FF4B7-B4F9-48BC-8E23-3C3AD8EBD37D}">
      <formula1>1</formula1>
      <formula2>31</formula2>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9:I49" xr:uid="{6B785ABC-F4A6-411B-8BF6-7A72209B0B48}">
      <formula1>AND(LENB(G49:I49)=LEN(G49:I49))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8:J48" xr:uid="{4DCB5E2A-910B-4693-8F98-0973A501B473}">
      <formula1>AND(LENB(D48:G48)=LEN(D48:G48))</formula1>
    </dataValidation>
    <dataValidation imeMode="on" allowBlank="1" showInputMessage="1" showErrorMessage="1" sqref="G51:M51 AD15:AK16 T15:X16 T13:AK14" xr:uid="{8548143B-30EC-4BE8-B72A-B504EEB9008A}"/>
    <dataValidation type="list" allowBlank="1" showInputMessage="1" showErrorMessage="1" sqref="G52:H52" xr:uid="{8606C793-392C-4B1D-91BF-96AC9CDE8B95}">
      <formula1>"1,2"</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3:H53" xr:uid="{77CC0B38-7F46-42A9-BF2E-35C48F7EDA75}">
      <formula1>AND(LENB(G53:M53)=LEN(G53:M53))</formula1>
    </dataValidation>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I53:M53" xr:uid="{81983D6B-153D-4E14-8302-792867CDC1F1}">
      <formula1>AND(LENB(I53:P53)=LEN(I53:P53))</formula1>
    </dataValidation>
    <dataValidation allowBlank="1" showInputMessage="1" showErrorMessage="1" promptTitle="自動表示" prompt="本ページの黄色セル及び【申立事項】のチェックボックスにいずれもチェック、また、別紙様式１・２・３の黄色セルに必要事項を入力することにより、自動表示されます。" sqref="P22:P31" xr:uid="{E557409B-9D7D-47F2-B0F1-E62E693E3E35}"/>
  </dataValidations>
  <pageMargins left="0.9055118110236221" right="0.51181102362204722" top="0.35433070866141736" bottom="0.35433070866141736" header="0.31496062992125984" footer="0.31496062992125984"/>
  <pageSetup paperSize="9" scale="50" fitToWidth="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69850</xdr:colOff>
                    <xdr:row>37</xdr:row>
                    <xdr:rowOff>19050</xdr:rowOff>
                  </from>
                  <to>
                    <xdr:col>3</xdr:col>
                    <xdr:colOff>107950</xdr:colOff>
                    <xdr:row>38</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57150</xdr:colOff>
                    <xdr:row>39</xdr:row>
                    <xdr:rowOff>12700</xdr:rowOff>
                  </from>
                  <to>
                    <xdr:col>3</xdr:col>
                    <xdr:colOff>120650</xdr:colOff>
                    <xdr:row>40</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57150</xdr:colOff>
                    <xdr:row>40</xdr:row>
                    <xdr:rowOff>57150</xdr:rowOff>
                  </from>
                  <to>
                    <xdr:col>3</xdr:col>
                    <xdr:colOff>120650</xdr:colOff>
                    <xdr:row>42</xdr:row>
                    <xdr:rowOff>69850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57150</xdr:colOff>
                    <xdr:row>43</xdr:row>
                    <xdr:rowOff>25400</xdr:rowOff>
                  </from>
                  <to>
                    <xdr:col>3</xdr:col>
                    <xdr:colOff>120650</xdr:colOff>
                    <xdr:row>43</xdr:row>
                    <xdr:rowOff>400050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0FD82-E01E-46F3-964D-00BAF318D533}">
  <sheetPr>
    <pageSetUpPr fitToPage="1"/>
  </sheetPr>
  <dimension ref="A1:I14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124" t="s">
        <v>173</v>
      </c>
      <c r="B1" s="124"/>
      <c r="C1" s="81"/>
      <c r="D1" s="103"/>
      <c r="E1" s="103"/>
      <c r="F1" s="103"/>
      <c r="G1" s="104" t="s">
        <v>188</v>
      </c>
      <c r="H1" s="105"/>
      <c r="I1" s="103"/>
    </row>
    <row r="2" spans="1:9">
      <c r="A2" s="107"/>
      <c r="B2" s="227" t="s">
        <v>137</v>
      </c>
      <c r="C2" s="227"/>
      <c r="D2" s="227"/>
      <c r="E2" s="122"/>
      <c r="F2" s="123"/>
      <c r="G2" s="123"/>
      <c r="H2" s="105"/>
      <c r="I2" s="103"/>
    </row>
    <row r="3" spans="1:9" s="113" customFormat="1" ht="26">
      <c r="A3" s="109" t="s">
        <v>49</v>
      </c>
      <c r="B3" s="109" t="s">
        <v>44</v>
      </c>
      <c r="C3" s="110" t="s">
        <v>45</v>
      </c>
      <c r="D3" s="109" t="s">
        <v>46</v>
      </c>
      <c r="E3" s="111" t="s">
        <v>130</v>
      </c>
      <c r="F3" s="111" t="s">
        <v>47</v>
      </c>
      <c r="G3" s="109" t="s">
        <v>48</v>
      </c>
      <c r="H3" s="105" t="s">
        <v>50</v>
      </c>
      <c r="I3" s="112" t="s">
        <v>51</v>
      </c>
    </row>
    <row r="4" spans="1:9" ht="25" customHeight="1">
      <c r="A4" s="109" t="str">
        <f>IF(G4="","",IF(G4=0,"",1))</f>
        <v/>
      </c>
      <c r="B4" s="40"/>
      <c r="C4" s="39"/>
      <c r="D4" s="39"/>
      <c r="E4" s="33"/>
      <c r="F4" s="116" t="str">
        <f>IF(D4="", "", E4*5500)</f>
        <v/>
      </c>
      <c r="G4" s="117" t="str">
        <f>IF(F4="","",IF(I4=FALSE,"",F4))</f>
        <v/>
      </c>
      <c r="H4" s="105" t="str">
        <f t="shared" ref="H4:H67" si="0">B4&amp;D4</f>
        <v/>
      </c>
      <c r="I4" s="103" t="b">
        <f t="shared" ref="I4:I67" si="1">COUNTIF(H:H,H4)=1</f>
        <v>0</v>
      </c>
    </row>
    <row r="5" spans="1:9" ht="25" customHeight="1">
      <c r="A5" s="109" t="str">
        <f t="shared" ref="A5:A68" si="2">IF(G5="","",IF(G5=0,"",A4+1))</f>
        <v/>
      </c>
      <c r="B5" s="40"/>
      <c r="C5" s="39"/>
      <c r="D5" s="39"/>
      <c r="E5" s="33"/>
      <c r="F5" s="116" t="str">
        <f t="shared" ref="F5:F68" si="3">IF(D5="", "", E5*5500)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70"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si="0"/>
        <v/>
      </c>
      <c r="I36" s="103" t="b">
        <f t="shared" si="1"/>
        <v>0</v>
      </c>
    </row>
    <row r="37" spans="1:9" ht="25" customHeight="1">
      <c r="A37" s="109" t="str">
        <f t="shared" si="2"/>
        <v/>
      </c>
      <c r="B37" s="40"/>
      <c r="C37" s="39"/>
      <c r="D37" s="39"/>
      <c r="E37" s="33"/>
      <c r="F37" s="116" t="str">
        <f t="shared" si="3"/>
        <v/>
      </c>
      <c r="G37" s="117" t="str">
        <f t="shared" si="4"/>
        <v/>
      </c>
      <c r="H37" s="105" t="str">
        <f t="shared" si="0"/>
        <v/>
      </c>
      <c r="I37" s="103" t="b">
        <f t="shared" si="1"/>
        <v>0</v>
      </c>
    </row>
    <row r="38" spans="1:9" ht="25" customHeight="1">
      <c r="A38" s="109" t="str">
        <f t="shared" si="2"/>
        <v/>
      </c>
      <c r="B38" s="40"/>
      <c r="C38" s="39"/>
      <c r="D38" s="39"/>
      <c r="E38" s="33"/>
      <c r="F38" s="116" t="str">
        <f t="shared" si="3"/>
        <v/>
      </c>
      <c r="G38" s="117" t="str">
        <f t="shared" si="4"/>
        <v/>
      </c>
      <c r="H38" s="105" t="str">
        <f t="shared" si="0"/>
        <v/>
      </c>
      <c r="I38" s="103" t="b">
        <f t="shared" si="1"/>
        <v>0</v>
      </c>
    </row>
    <row r="39" spans="1:9" ht="25" customHeight="1">
      <c r="A39" s="109" t="str">
        <f t="shared" si="2"/>
        <v/>
      </c>
      <c r="B39" s="114"/>
      <c r="C39" s="118"/>
      <c r="D39" s="115"/>
      <c r="E39" s="100"/>
      <c r="F39" s="116" t="str">
        <f t="shared" si="3"/>
        <v/>
      </c>
      <c r="G39" s="117" t="str">
        <f t="shared" si="4"/>
        <v/>
      </c>
      <c r="H39" s="105" t="str">
        <f t="shared" si="0"/>
        <v/>
      </c>
      <c r="I39" s="103" t="b">
        <f t="shared" si="1"/>
        <v>0</v>
      </c>
    </row>
    <row r="40" spans="1:9" ht="25" customHeight="1">
      <c r="A40" s="109" t="str">
        <f t="shared" si="2"/>
        <v/>
      </c>
      <c r="B40" s="114"/>
      <c r="C40" s="118"/>
      <c r="D40" s="115"/>
      <c r="E40" s="100"/>
      <c r="F40" s="116" t="str">
        <f t="shared" si="3"/>
        <v/>
      </c>
      <c r="G40" s="117" t="str">
        <f t="shared" si="4"/>
        <v/>
      </c>
      <c r="H40" s="105" t="str">
        <f t="shared" si="0"/>
        <v/>
      </c>
      <c r="I40" s="103" t="b">
        <f t="shared" si="1"/>
        <v>0</v>
      </c>
    </row>
    <row r="41" spans="1:9" ht="25" customHeight="1">
      <c r="A41" s="109" t="str">
        <f t="shared" si="2"/>
        <v/>
      </c>
      <c r="B41" s="114"/>
      <c r="C41" s="118"/>
      <c r="D41" s="115"/>
      <c r="E41" s="100"/>
      <c r="F41" s="116" t="str">
        <f t="shared" si="3"/>
        <v/>
      </c>
      <c r="G41" s="117" t="str">
        <f t="shared" si="4"/>
        <v/>
      </c>
      <c r="H41" s="105" t="str">
        <f t="shared" si="0"/>
        <v/>
      </c>
      <c r="I41" s="103" t="b">
        <f t="shared" si="1"/>
        <v>0</v>
      </c>
    </row>
    <row r="42" spans="1:9" ht="25" customHeight="1">
      <c r="A42" s="109" t="str">
        <f t="shared" si="2"/>
        <v/>
      </c>
      <c r="B42" s="114"/>
      <c r="C42" s="118"/>
      <c r="D42" s="115"/>
      <c r="E42" s="100"/>
      <c r="F42" s="116" t="str">
        <f t="shared" si="3"/>
        <v/>
      </c>
      <c r="G42" s="117" t="str">
        <f t="shared" si="4"/>
        <v/>
      </c>
      <c r="H42" s="105" t="str">
        <f t="shared" si="0"/>
        <v/>
      </c>
      <c r="I42" s="103" t="b">
        <f t="shared" si="1"/>
        <v>0</v>
      </c>
    </row>
    <row r="43" spans="1:9" ht="25" customHeight="1">
      <c r="A43" s="109" t="str">
        <f t="shared" si="2"/>
        <v/>
      </c>
      <c r="B43" s="114"/>
      <c r="C43" s="118"/>
      <c r="D43" s="115"/>
      <c r="E43" s="100"/>
      <c r="F43" s="116" t="str">
        <f t="shared" si="3"/>
        <v/>
      </c>
      <c r="G43" s="117" t="str">
        <f t="shared" si="4"/>
        <v/>
      </c>
      <c r="H43" s="105" t="str">
        <f t="shared" si="0"/>
        <v/>
      </c>
      <c r="I43" s="103" t="b">
        <f t="shared" si="1"/>
        <v>0</v>
      </c>
    </row>
    <row r="44" spans="1:9" ht="25" customHeight="1">
      <c r="A44" s="109" t="str">
        <f t="shared" si="2"/>
        <v/>
      </c>
      <c r="B44" s="114"/>
      <c r="C44" s="118"/>
      <c r="D44" s="115"/>
      <c r="E44" s="100"/>
      <c r="F44" s="116" t="str">
        <f t="shared" si="3"/>
        <v/>
      </c>
      <c r="G44" s="117" t="str">
        <f t="shared" si="4"/>
        <v/>
      </c>
      <c r="H44" s="105" t="str">
        <f t="shared" si="0"/>
        <v/>
      </c>
      <c r="I44" s="103" t="b">
        <f t="shared" si="1"/>
        <v>0</v>
      </c>
    </row>
    <row r="45" spans="1:9" ht="25" customHeight="1">
      <c r="A45" s="109" t="str">
        <f t="shared" si="2"/>
        <v/>
      </c>
      <c r="B45" s="114"/>
      <c r="C45" s="118"/>
      <c r="D45" s="115"/>
      <c r="E45" s="100"/>
      <c r="F45" s="116" t="str">
        <f t="shared" si="3"/>
        <v/>
      </c>
      <c r="G45" s="117" t="str">
        <f t="shared" si="4"/>
        <v/>
      </c>
      <c r="H45" s="105" t="str">
        <f t="shared" si="0"/>
        <v/>
      </c>
      <c r="I45" s="103" t="b">
        <f t="shared" si="1"/>
        <v>0</v>
      </c>
    </row>
    <row r="46" spans="1:9" ht="25" customHeight="1">
      <c r="A46" s="109" t="str">
        <f t="shared" si="2"/>
        <v/>
      </c>
      <c r="B46" s="114"/>
      <c r="C46" s="118"/>
      <c r="D46" s="115"/>
      <c r="E46" s="100"/>
      <c r="F46" s="116" t="str">
        <f t="shared" si="3"/>
        <v/>
      </c>
      <c r="G46" s="117" t="str">
        <f t="shared" si="4"/>
        <v/>
      </c>
      <c r="H46" s="105" t="str">
        <f t="shared" si="0"/>
        <v/>
      </c>
      <c r="I46" s="103" t="b">
        <f t="shared" si="1"/>
        <v>0</v>
      </c>
    </row>
    <row r="47" spans="1:9" ht="25" customHeight="1">
      <c r="A47" s="109" t="str">
        <f t="shared" si="2"/>
        <v/>
      </c>
      <c r="B47" s="114"/>
      <c r="C47" s="118"/>
      <c r="D47" s="115"/>
      <c r="E47" s="100"/>
      <c r="F47" s="116" t="str">
        <f t="shared" si="3"/>
        <v/>
      </c>
      <c r="G47" s="117" t="str">
        <f t="shared" si="4"/>
        <v/>
      </c>
      <c r="H47" s="105" t="str">
        <f t="shared" si="0"/>
        <v/>
      </c>
      <c r="I47" s="103" t="b">
        <f t="shared" si="1"/>
        <v>0</v>
      </c>
    </row>
    <row r="48" spans="1:9" ht="25" customHeight="1">
      <c r="A48" s="109" t="str">
        <f t="shared" si="2"/>
        <v/>
      </c>
      <c r="B48" s="114"/>
      <c r="C48" s="118"/>
      <c r="D48" s="115"/>
      <c r="E48" s="100"/>
      <c r="F48" s="116" t="str">
        <f t="shared" si="3"/>
        <v/>
      </c>
      <c r="G48" s="117" t="str">
        <f t="shared" si="4"/>
        <v/>
      </c>
      <c r="H48" s="105" t="str">
        <f t="shared" si="0"/>
        <v/>
      </c>
      <c r="I48" s="103" t="b">
        <f t="shared" si="1"/>
        <v>0</v>
      </c>
    </row>
    <row r="49" spans="1:9" ht="25" customHeight="1">
      <c r="A49" s="109" t="str">
        <f t="shared" si="2"/>
        <v/>
      </c>
      <c r="B49" s="114"/>
      <c r="C49" s="118"/>
      <c r="D49" s="115"/>
      <c r="E49" s="100"/>
      <c r="F49" s="116" t="str">
        <f t="shared" si="3"/>
        <v/>
      </c>
      <c r="G49" s="117" t="str">
        <f t="shared" si="4"/>
        <v/>
      </c>
      <c r="H49" s="105" t="str">
        <f t="shared" si="0"/>
        <v/>
      </c>
      <c r="I49" s="103" t="b">
        <f t="shared" si="1"/>
        <v>0</v>
      </c>
    </row>
    <row r="50" spans="1:9" ht="25" customHeight="1">
      <c r="A50" s="109" t="str">
        <f t="shared" si="2"/>
        <v/>
      </c>
      <c r="B50" s="114"/>
      <c r="C50" s="118"/>
      <c r="D50" s="115"/>
      <c r="E50" s="100"/>
      <c r="F50" s="116" t="str">
        <f t="shared" si="3"/>
        <v/>
      </c>
      <c r="G50" s="117" t="str">
        <f t="shared" si="4"/>
        <v/>
      </c>
      <c r="H50" s="105" t="str">
        <f t="shared" si="0"/>
        <v/>
      </c>
      <c r="I50" s="103" t="b">
        <f t="shared" si="1"/>
        <v>0</v>
      </c>
    </row>
    <row r="51" spans="1:9" ht="25" customHeight="1">
      <c r="A51" s="109" t="str">
        <f t="shared" si="2"/>
        <v/>
      </c>
      <c r="B51" s="114"/>
      <c r="C51" s="118"/>
      <c r="D51" s="115"/>
      <c r="E51" s="100"/>
      <c r="F51" s="116" t="str">
        <f t="shared" si="3"/>
        <v/>
      </c>
      <c r="G51" s="117" t="str">
        <f t="shared" si="4"/>
        <v/>
      </c>
      <c r="H51" s="105" t="str">
        <f t="shared" si="0"/>
        <v/>
      </c>
      <c r="I51" s="103" t="b">
        <f t="shared" si="1"/>
        <v>0</v>
      </c>
    </row>
    <row r="52" spans="1:9" ht="25" customHeight="1">
      <c r="A52" s="109" t="str">
        <f t="shared" si="2"/>
        <v/>
      </c>
      <c r="B52" s="114"/>
      <c r="C52" s="118"/>
      <c r="D52" s="115"/>
      <c r="E52" s="100"/>
      <c r="F52" s="116" t="str">
        <f t="shared" si="3"/>
        <v/>
      </c>
      <c r="G52" s="117" t="str">
        <f t="shared" si="4"/>
        <v/>
      </c>
      <c r="H52" s="105" t="str">
        <f t="shared" si="0"/>
        <v/>
      </c>
      <c r="I52" s="103" t="b">
        <f t="shared" si="1"/>
        <v>0</v>
      </c>
    </row>
    <row r="53" spans="1:9" ht="25" customHeight="1">
      <c r="A53" s="109" t="str">
        <f t="shared" si="2"/>
        <v/>
      </c>
      <c r="B53" s="114"/>
      <c r="C53" s="118"/>
      <c r="D53" s="115"/>
      <c r="E53" s="100"/>
      <c r="F53" s="116" t="str">
        <f t="shared" si="3"/>
        <v/>
      </c>
      <c r="G53" s="117" t="str">
        <f t="shared" si="4"/>
        <v/>
      </c>
      <c r="H53" s="105" t="str">
        <f t="shared" si="0"/>
        <v/>
      </c>
      <c r="I53" s="103" t="b">
        <f t="shared" si="1"/>
        <v>0</v>
      </c>
    </row>
    <row r="54" spans="1:9" ht="25" customHeight="1">
      <c r="A54" s="109" t="str">
        <f t="shared" si="2"/>
        <v/>
      </c>
      <c r="B54" s="114"/>
      <c r="C54" s="118"/>
      <c r="D54" s="115"/>
      <c r="E54" s="100"/>
      <c r="F54" s="116" t="str">
        <f t="shared" si="3"/>
        <v/>
      </c>
      <c r="G54" s="117" t="str">
        <f t="shared" si="4"/>
        <v/>
      </c>
      <c r="H54" s="105" t="str">
        <f t="shared" si="0"/>
        <v/>
      </c>
      <c r="I54" s="103" t="b">
        <f t="shared" si="1"/>
        <v>0</v>
      </c>
    </row>
    <row r="55" spans="1:9" ht="25" customHeight="1">
      <c r="A55" s="109" t="str">
        <f t="shared" si="2"/>
        <v/>
      </c>
      <c r="B55" s="114"/>
      <c r="C55" s="118"/>
      <c r="D55" s="115"/>
      <c r="E55" s="100"/>
      <c r="F55" s="116" t="str">
        <f t="shared" si="3"/>
        <v/>
      </c>
      <c r="G55" s="117" t="str">
        <f t="shared" si="4"/>
        <v/>
      </c>
      <c r="H55" s="105" t="str">
        <f t="shared" si="0"/>
        <v/>
      </c>
      <c r="I55" s="103" t="b">
        <f t="shared" si="1"/>
        <v>0</v>
      </c>
    </row>
    <row r="56" spans="1:9" ht="25" customHeight="1">
      <c r="A56" s="109" t="str">
        <f t="shared" si="2"/>
        <v/>
      </c>
      <c r="B56" s="114"/>
      <c r="C56" s="118"/>
      <c r="D56" s="115"/>
      <c r="E56" s="100"/>
      <c r="F56" s="116" t="str">
        <f t="shared" si="3"/>
        <v/>
      </c>
      <c r="G56" s="117" t="str">
        <f t="shared" si="4"/>
        <v/>
      </c>
      <c r="H56" s="105" t="str">
        <f t="shared" si="0"/>
        <v/>
      </c>
      <c r="I56" s="103" t="b">
        <f t="shared" si="1"/>
        <v>0</v>
      </c>
    </row>
    <row r="57" spans="1:9" ht="25" customHeight="1">
      <c r="A57" s="109" t="str">
        <f t="shared" si="2"/>
        <v/>
      </c>
      <c r="B57" s="114"/>
      <c r="C57" s="118"/>
      <c r="D57" s="115"/>
      <c r="E57" s="100"/>
      <c r="F57" s="116" t="str">
        <f t="shared" si="3"/>
        <v/>
      </c>
      <c r="G57" s="117" t="str">
        <f t="shared" si="4"/>
        <v/>
      </c>
      <c r="H57" s="105" t="str">
        <f t="shared" si="0"/>
        <v/>
      </c>
      <c r="I57" s="103" t="b">
        <f t="shared" si="1"/>
        <v>0</v>
      </c>
    </row>
    <row r="58" spans="1:9" ht="25" customHeight="1">
      <c r="A58" s="109" t="str">
        <f t="shared" si="2"/>
        <v/>
      </c>
      <c r="B58" s="114"/>
      <c r="C58" s="118"/>
      <c r="D58" s="115"/>
      <c r="E58" s="100"/>
      <c r="F58" s="116" t="str">
        <f t="shared" si="3"/>
        <v/>
      </c>
      <c r="G58" s="117" t="str">
        <f t="shared" si="4"/>
        <v/>
      </c>
      <c r="H58" s="105" t="str">
        <f t="shared" si="0"/>
        <v/>
      </c>
      <c r="I58" s="103" t="b">
        <f t="shared" si="1"/>
        <v>0</v>
      </c>
    </row>
    <row r="59" spans="1:9" ht="25" customHeight="1">
      <c r="A59" s="109" t="str">
        <f t="shared" si="2"/>
        <v/>
      </c>
      <c r="B59" s="114"/>
      <c r="C59" s="118"/>
      <c r="D59" s="115"/>
      <c r="E59" s="100"/>
      <c r="F59" s="116" t="str">
        <f t="shared" si="3"/>
        <v/>
      </c>
      <c r="G59" s="117" t="str">
        <f t="shared" si="4"/>
        <v/>
      </c>
      <c r="H59" s="105" t="str">
        <f t="shared" si="0"/>
        <v/>
      </c>
      <c r="I59" s="103" t="b">
        <f t="shared" si="1"/>
        <v>0</v>
      </c>
    </row>
    <row r="60" spans="1:9" ht="25" customHeight="1">
      <c r="A60" s="109" t="str">
        <f t="shared" si="2"/>
        <v/>
      </c>
      <c r="B60" s="114"/>
      <c r="C60" s="118"/>
      <c r="D60" s="115"/>
      <c r="E60" s="100"/>
      <c r="F60" s="116" t="str">
        <f t="shared" si="3"/>
        <v/>
      </c>
      <c r="G60" s="117" t="str">
        <f t="shared" si="4"/>
        <v/>
      </c>
      <c r="H60" s="105" t="str">
        <f t="shared" si="0"/>
        <v/>
      </c>
      <c r="I60" s="103" t="b">
        <f t="shared" si="1"/>
        <v>0</v>
      </c>
    </row>
    <row r="61" spans="1:9" ht="25" customHeight="1">
      <c r="A61" s="109" t="str">
        <f t="shared" si="2"/>
        <v/>
      </c>
      <c r="B61" s="114"/>
      <c r="C61" s="118"/>
      <c r="D61" s="115"/>
      <c r="E61" s="100"/>
      <c r="F61" s="116" t="str">
        <f t="shared" si="3"/>
        <v/>
      </c>
      <c r="G61" s="117" t="str">
        <f t="shared" si="4"/>
        <v/>
      </c>
      <c r="H61" s="105" t="str">
        <f t="shared" si="0"/>
        <v/>
      </c>
      <c r="I61" s="103" t="b">
        <f t="shared" si="1"/>
        <v>0</v>
      </c>
    </row>
    <row r="62" spans="1:9" ht="25" customHeight="1">
      <c r="A62" s="109" t="str">
        <f t="shared" si="2"/>
        <v/>
      </c>
      <c r="B62" s="114"/>
      <c r="C62" s="118"/>
      <c r="D62" s="115"/>
      <c r="E62" s="100"/>
      <c r="F62" s="116" t="str">
        <f t="shared" si="3"/>
        <v/>
      </c>
      <c r="G62" s="117" t="str">
        <f t="shared" si="4"/>
        <v/>
      </c>
      <c r="H62" s="105" t="str">
        <f t="shared" si="0"/>
        <v/>
      </c>
      <c r="I62" s="103" t="b">
        <f t="shared" si="1"/>
        <v>0</v>
      </c>
    </row>
    <row r="63" spans="1:9" ht="25" customHeight="1">
      <c r="A63" s="109" t="str">
        <f t="shared" si="2"/>
        <v/>
      </c>
      <c r="B63" s="114"/>
      <c r="C63" s="118"/>
      <c r="D63" s="115"/>
      <c r="E63" s="100"/>
      <c r="F63" s="116" t="str">
        <f t="shared" si="3"/>
        <v/>
      </c>
      <c r="G63" s="117" t="str">
        <f t="shared" si="4"/>
        <v/>
      </c>
      <c r="H63" s="105" t="str">
        <f t="shared" si="0"/>
        <v/>
      </c>
      <c r="I63" s="103" t="b">
        <f t="shared" si="1"/>
        <v>0</v>
      </c>
    </row>
    <row r="64" spans="1:9" ht="25" customHeight="1">
      <c r="A64" s="109" t="str">
        <f t="shared" si="2"/>
        <v/>
      </c>
      <c r="B64" s="114"/>
      <c r="C64" s="118"/>
      <c r="D64" s="115"/>
      <c r="E64" s="100"/>
      <c r="F64" s="116" t="str">
        <f t="shared" si="3"/>
        <v/>
      </c>
      <c r="G64" s="117" t="str">
        <f t="shared" si="4"/>
        <v/>
      </c>
      <c r="H64" s="105" t="str">
        <f t="shared" si="0"/>
        <v/>
      </c>
      <c r="I64" s="103" t="b">
        <f t="shared" si="1"/>
        <v>0</v>
      </c>
    </row>
    <row r="65" spans="1:9" ht="25" customHeight="1">
      <c r="A65" s="109" t="str">
        <f t="shared" si="2"/>
        <v/>
      </c>
      <c r="B65" s="114"/>
      <c r="C65" s="118"/>
      <c r="D65" s="115"/>
      <c r="E65" s="100"/>
      <c r="F65" s="116" t="str">
        <f t="shared" si="3"/>
        <v/>
      </c>
      <c r="G65" s="117" t="str">
        <f t="shared" si="4"/>
        <v/>
      </c>
      <c r="H65" s="105" t="str">
        <f t="shared" si="0"/>
        <v/>
      </c>
      <c r="I65" s="103" t="b">
        <f t="shared" si="1"/>
        <v>0</v>
      </c>
    </row>
    <row r="66" spans="1:9" ht="25" customHeight="1">
      <c r="A66" s="109" t="str">
        <f t="shared" si="2"/>
        <v/>
      </c>
      <c r="B66" s="114"/>
      <c r="C66" s="118"/>
      <c r="D66" s="115"/>
      <c r="E66" s="100"/>
      <c r="F66" s="116" t="str">
        <f t="shared" si="3"/>
        <v/>
      </c>
      <c r="G66" s="117" t="str">
        <f t="shared" si="4"/>
        <v/>
      </c>
      <c r="H66" s="105" t="str">
        <f t="shared" si="0"/>
        <v/>
      </c>
      <c r="I66" s="103" t="b">
        <f t="shared" si="1"/>
        <v>0</v>
      </c>
    </row>
    <row r="67" spans="1:9" ht="25" customHeight="1">
      <c r="A67" s="109" t="str">
        <f t="shared" si="2"/>
        <v/>
      </c>
      <c r="B67" s="114"/>
      <c r="C67" s="118"/>
      <c r="D67" s="115"/>
      <c r="E67" s="100"/>
      <c r="F67" s="116" t="str">
        <f t="shared" si="3"/>
        <v/>
      </c>
      <c r="G67" s="117" t="str">
        <f t="shared" si="4"/>
        <v/>
      </c>
      <c r="H67" s="105" t="str">
        <f t="shared" si="0"/>
        <v/>
      </c>
      <c r="I67" s="103" t="b">
        <f t="shared" si="1"/>
        <v>0</v>
      </c>
    </row>
    <row r="68" spans="1:9" ht="25" customHeight="1">
      <c r="A68" s="109" t="str">
        <f t="shared" si="2"/>
        <v/>
      </c>
      <c r="B68" s="114"/>
      <c r="C68" s="118"/>
      <c r="D68" s="115"/>
      <c r="E68" s="100"/>
      <c r="F68" s="116" t="str">
        <f t="shared" si="3"/>
        <v/>
      </c>
      <c r="G68" s="117" t="str">
        <f t="shared" si="4"/>
        <v/>
      </c>
      <c r="H68" s="105" t="str">
        <f t="shared" ref="H68:H131" si="5">B68&amp;D68</f>
        <v/>
      </c>
      <c r="I68" s="103" t="b">
        <f t="shared" ref="I68:I131" si="6">COUNTIF(H:H,H68)=1</f>
        <v>0</v>
      </c>
    </row>
    <row r="69" spans="1:9" ht="25" customHeight="1">
      <c r="A69" s="109" t="str">
        <f t="shared" ref="A69:A132" si="7">IF(G69="","",IF(G69=0,"",A68+1))</f>
        <v/>
      </c>
      <c r="B69" s="114"/>
      <c r="C69" s="118"/>
      <c r="D69" s="115"/>
      <c r="E69" s="100"/>
      <c r="F69" s="116" t="str">
        <f t="shared" ref="F69:F132" si="8">IF(D69="", "", E69*5500)</f>
        <v/>
      </c>
      <c r="G69" s="117" t="str">
        <f t="shared" si="4"/>
        <v/>
      </c>
      <c r="H69" s="105" t="str">
        <f t="shared" si="5"/>
        <v/>
      </c>
      <c r="I69" s="103" t="b">
        <f t="shared" si="6"/>
        <v>0</v>
      </c>
    </row>
    <row r="70" spans="1:9" ht="25" customHeight="1">
      <c r="A70" s="109" t="str">
        <f t="shared" si="7"/>
        <v/>
      </c>
      <c r="B70" s="114"/>
      <c r="C70" s="118"/>
      <c r="D70" s="115"/>
      <c r="E70" s="100"/>
      <c r="F70" s="116" t="str">
        <f t="shared" si="8"/>
        <v/>
      </c>
      <c r="G70" s="117" t="str">
        <f t="shared" si="4"/>
        <v/>
      </c>
      <c r="H70" s="105" t="str">
        <f t="shared" si="5"/>
        <v/>
      </c>
      <c r="I70" s="103" t="b">
        <f t="shared" si="6"/>
        <v>0</v>
      </c>
    </row>
    <row r="71" spans="1:9" ht="25" customHeight="1">
      <c r="A71" s="109" t="str">
        <f t="shared" si="7"/>
        <v/>
      </c>
      <c r="B71" s="114"/>
      <c r="C71" s="118"/>
      <c r="D71" s="115"/>
      <c r="E71" s="100"/>
      <c r="F71" s="116" t="str">
        <f t="shared" si="8"/>
        <v/>
      </c>
      <c r="G71" s="117" t="str">
        <f t="shared" ref="G71:G134" si="9">IF(F71="","",IF(I71=FALSE,"",F71))</f>
        <v/>
      </c>
      <c r="H71" s="105" t="str">
        <f t="shared" si="5"/>
        <v/>
      </c>
      <c r="I71" s="103" t="b">
        <f t="shared" si="6"/>
        <v>0</v>
      </c>
    </row>
    <row r="72" spans="1:9" ht="25" customHeight="1">
      <c r="A72" s="109" t="str">
        <f t="shared" si="7"/>
        <v/>
      </c>
      <c r="B72" s="114"/>
      <c r="C72" s="118"/>
      <c r="D72" s="115"/>
      <c r="E72" s="100"/>
      <c r="F72" s="116" t="str">
        <f t="shared" si="8"/>
        <v/>
      </c>
      <c r="G72" s="117" t="str">
        <f t="shared" si="9"/>
        <v/>
      </c>
      <c r="H72" s="105" t="str">
        <f t="shared" si="5"/>
        <v/>
      </c>
      <c r="I72" s="103" t="b">
        <f t="shared" si="6"/>
        <v>0</v>
      </c>
    </row>
    <row r="73" spans="1:9" ht="25" customHeight="1">
      <c r="A73" s="109" t="str">
        <f t="shared" si="7"/>
        <v/>
      </c>
      <c r="B73" s="114"/>
      <c r="C73" s="118"/>
      <c r="D73" s="115"/>
      <c r="E73" s="100"/>
      <c r="F73" s="116" t="str">
        <f t="shared" si="8"/>
        <v/>
      </c>
      <c r="G73" s="117" t="str">
        <f t="shared" si="9"/>
        <v/>
      </c>
      <c r="H73" s="105" t="str">
        <f t="shared" si="5"/>
        <v/>
      </c>
      <c r="I73" s="103" t="b">
        <f t="shared" si="6"/>
        <v>0</v>
      </c>
    </row>
    <row r="74" spans="1:9" ht="25" customHeight="1">
      <c r="A74" s="109" t="str">
        <f t="shared" si="7"/>
        <v/>
      </c>
      <c r="B74" s="114"/>
      <c r="C74" s="118"/>
      <c r="D74" s="115"/>
      <c r="E74" s="100"/>
      <c r="F74" s="116" t="str">
        <f t="shared" si="8"/>
        <v/>
      </c>
      <c r="G74" s="117" t="str">
        <f t="shared" si="9"/>
        <v/>
      </c>
      <c r="H74" s="105" t="str">
        <f t="shared" si="5"/>
        <v/>
      </c>
      <c r="I74" s="103" t="b">
        <f t="shared" si="6"/>
        <v>0</v>
      </c>
    </row>
    <row r="75" spans="1:9" ht="25" customHeight="1">
      <c r="A75" s="109" t="str">
        <f t="shared" si="7"/>
        <v/>
      </c>
      <c r="B75" s="114"/>
      <c r="C75" s="118"/>
      <c r="D75" s="115"/>
      <c r="E75" s="100"/>
      <c r="F75" s="116" t="str">
        <f t="shared" si="8"/>
        <v/>
      </c>
      <c r="G75" s="117" t="str">
        <f t="shared" si="9"/>
        <v/>
      </c>
      <c r="H75" s="105" t="str">
        <f t="shared" si="5"/>
        <v/>
      </c>
      <c r="I75" s="103" t="b">
        <f t="shared" si="6"/>
        <v>0</v>
      </c>
    </row>
    <row r="76" spans="1:9" ht="25" customHeight="1">
      <c r="A76" s="109" t="str">
        <f t="shared" si="7"/>
        <v/>
      </c>
      <c r="B76" s="114"/>
      <c r="C76" s="118"/>
      <c r="D76" s="115"/>
      <c r="E76" s="100"/>
      <c r="F76" s="116" t="str">
        <f t="shared" si="8"/>
        <v/>
      </c>
      <c r="G76" s="117" t="str">
        <f t="shared" si="9"/>
        <v/>
      </c>
      <c r="H76" s="105" t="str">
        <f t="shared" si="5"/>
        <v/>
      </c>
      <c r="I76" s="103" t="b">
        <f t="shared" si="6"/>
        <v>0</v>
      </c>
    </row>
    <row r="77" spans="1:9" ht="25" customHeight="1">
      <c r="A77" s="109" t="str">
        <f t="shared" si="7"/>
        <v/>
      </c>
      <c r="B77" s="114"/>
      <c r="C77" s="118"/>
      <c r="D77" s="115"/>
      <c r="E77" s="100"/>
      <c r="F77" s="116" t="str">
        <f t="shared" si="8"/>
        <v/>
      </c>
      <c r="G77" s="117" t="str">
        <f t="shared" si="9"/>
        <v/>
      </c>
      <c r="H77" s="105" t="str">
        <f t="shared" si="5"/>
        <v/>
      </c>
      <c r="I77" s="103" t="b">
        <f t="shared" si="6"/>
        <v>0</v>
      </c>
    </row>
    <row r="78" spans="1:9" ht="25" customHeight="1">
      <c r="A78" s="109" t="str">
        <f t="shared" si="7"/>
        <v/>
      </c>
      <c r="B78" s="114"/>
      <c r="C78" s="118"/>
      <c r="D78" s="115"/>
      <c r="E78" s="100"/>
      <c r="F78" s="116" t="str">
        <f t="shared" si="8"/>
        <v/>
      </c>
      <c r="G78" s="117" t="str">
        <f t="shared" si="9"/>
        <v/>
      </c>
      <c r="H78" s="105" t="str">
        <f t="shared" si="5"/>
        <v/>
      </c>
      <c r="I78" s="103" t="b">
        <f t="shared" si="6"/>
        <v>0</v>
      </c>
    </row>
    <row r="79" spans="1:9" ht="25" customHeight="1">
      <c r="A79" s="109" t="str">
        <f t="shared" si="7"/>
        <v/>
      </c>
      <c r="B79" s="114"/>
      <c r="C79" s="118"/>
      <c r="D79" s="115"/>
      <c r="E79" s="100"/>
      <c r="F79" s="116" t="str">
        <f t="shared" si="8"/>
        <v/>
      </c>
      <c r="G79" s="117" t="str">
        <f t="shared" si="9"/>
        <v/>
      </c>
      <c r="H79" s="105" t="str">
        <f t="shared" si="5"/>
        <v/>
      </c>
      <c r="I79" s="103" t="b">
        <f t="shared" si="6"/>
        <v>0</v>
      </c>
    </row>
    <row r="80" spans="1:9" ht="25" customHeight="1">
      <c r="A80" s="109" t="str">
        <f t="shared" si="7"/>
        <v/>
      </c>
      <c r="B80" s="114"/>
      <c r="C80" s="118"/>
      <c r="D80" s="115"/>
      <c r="E80" s="100"/>
      <c r="F80" s="116" t="str">
        <f t="shared" si="8"/>
        <v/>
      </c>
      <c r="G80" s="117" t="str">
        <f t="shared" si="9"/>
        <v/>
      </c>
      <c r="H80" s="105" t="str">
        <f t="shared" si="5"/>
        <v/>
      </c>
      <c r="I80" s="103" t="b">
        <f t="shared" si="6"/>
        <v>0</v>
      </c>
    </row>
    <row r="81" spans="1:9" ht="25" customHeight="1">
      <c r="A81" s="109" t="str">
        <f t="shared" si="7"/>
        <v/>
      </c>
      <c r="B81" s="114"/>
      <c r="C81" s="118"/>
      <c r="D81" s="115"/>
      <c r="E81" s="100"/>
      <c r="F81" s="116" t="str">
        <f t="shared" si="8"/>
        <v/>
      </c>
      <c r="G81" s="117" t="str">
        <f t="shared" si="9"/>
        <v/>
      </c>
      <c r="H81" s="105" t="str">
        <f t="shared" si="5"/>
        <v/>
      </c>
      <c r="I81" s="103" t="b">
        <f t="shared" si="6"/>
        <v>0</v>
      </c>
    </row>
    <row r="82" spans="1:9" ht="25" customHeight="1">
      <c r="A82" s="109" t="str">
        <f t="shared" si="7"/>
        <v/>
      </c>
      <c r="B82" s="114"/>
      <c r="C82" s="118"/>
      <c r="D82" s="115"/>
      <c r="E82" s="100"/>
      <c r="F82" s="116" t="str">
        <f t="shared" si="8"/>
        <v/>
      </c>
      <c r="G82" s="117" t="str">
        <f t="shared" si="9"/>
        <v/>
      </c>
      <c r="H82" s="105" t="str">
        <f t="shared" si="5"/>
        <v/>
      </c>
      <c r="I82" s="103" t="b">
        <f t="shared" si="6"/>
        <v>0</v>
      </c>
    </row>
    <row r="83" spans="1:9" ht="25" customHeight="1">
      <c r="A83" s="109" t="str">
        <f t="shared" si="7"/>
        <v/>
      </c>
      <c r="B83" s="114"/>
      <c r="C83" s="118"/>
      <c r="D83" s="115"/>
      <c r="E83" s="100"/>
      <c r="F83" s="116" t="str">
        <f t="shared" si="8"/>
        <v/>
      </c>
      <c r="G83" s="117" t="str">
        <f t="shared" si="9"/>
        <v/>
      </c>
      <c r="H83" s="105" t="str">
        <f t="shared" si="5"/>
        <v/>
      </c>
      <c r="I83" s="103" t="b">
        <f t="shared" si="6"/>
        <v>0</v>
      </c>
    </row>
    <row r="84" spans="1:9" ht="25" customHeight="1">
      <c r="A84" s="109" t="str">
        <f t="shared" si="7"/>
        <v/>
      </c>
      <c r="B84" s="114"/>
      <c r="C84" s="118"/>
      <c r="D84" s="115"/>
      <c r="E84" s="100"/>
      <c r="F84" s="116" t="str">
        <f t="shared" si="8"/>
        <v/>
      </c>
      <c r="G84" s="117" t="str">
        <f t="shared" si="9"/>
        <v/>
      </c>
      <c r="H84" s="105" t="str">
        <f t="shared" si="5"/>
        <v/>
      </c>
      <c r="I84" s="103" t="b">
        <f t="shared" si="6"/>
        <v>0</v>
      </c>
    </row>
    <row r="85" spans="1:9" ht="25" customHeight="1">
      <c r="A85" s="109" t="str">
        <f t="shared" si="7"/>
        <v/>
      </c>
      <c r="B85" s="114"/>
      <c r="C85" s="118"/>
      <c r="D85" s="115"/>
      <c r="E85" s="100"/>
      <c r="F85" s="116" t="str">
        <f t="shared" si="8"/>
        <v/>
      </c>
      <c r="G85" s="117" t="str">
        <f t="shared" si="9"/>
        <v/>
      </c>
      <c r="H85" s="105" t="str">
        <f t="shared" si="5"/>
        <v/>
      </c>
      <c r="I85" s="103" t="b">
        <f t="shared" si="6"/>
        <v>0</v>
      </c>
    </row>
    <row r="86" spans="1:9" ht="25" customHeight="1">
      <c r="A86" s="109" t="str">
        <f t="shared" si="7"/>
        <v/>
      </c>
      <c r="B86" s="114"/>
      <c r="C86" s="118"/>
      <c r="D86" s="115"/>
      <c r="E86" s="100"/>
      <c r="F86" s="116" t="str">
        <f t="shared" si="8"/>
        <v/>
      </c>
      <c r="G86" s="117" t="str">
        <f t="shared" si="9"/>
        <v/>
      </c>
      <c r="H86" s="105" t="str">
        <f t="shared" si="5"/>
        <v/>
      </c>
      <c r="I86" s="103" t="b">
        <f t="shared" si="6"/>
        <v>0</v>
      </c>
    </row>
    <row r="87" spans="1:9" ht="25" customHeight="1">
      <c r="A87" s="109" t="str">
        <f t="shared" si="7"/>
        <v/>
      </c>
      <c r="B87" s="114"/>
      <c r="C87" s="118"/>
      <c r="D87" s="115"/>
      <c r="E87" s="100"/>
      <c r="F87" s="116" t="str">
        <f t="shared" si="8"/>
        <v/>
      </c>
      <c r="G87" s="117" t="str">
        <f t="shared" si="9"/>
        <v/>
      </c>
      <c r="H87" s="105" t="str">
        <f t="shared" si="5"/>
        <v/>
      </c>
      <c r="I87" s="103" t="b">
        <f t="shared" si="6"/>
        <v>0</v>
      </c>
    </row>
    <row r="88" spans="1:9" ht="25" customHeight="1">
      <c r="A88" s="109" t="str">
        <f t="shared" si="7"/>
        <v/>
      </c>
      <c r="B88" s="114"/>
      <c r="C88" s="118"/>
      <c r="D88" s="115"/>
      <c r="E88" s="100"/>
      <c r="F88" s="116" t="str">
        <f t="shared" si="8"/>
        <v/>
      </c>
      <c r="G88" s="117" t="str">
        <f t="shared" si="9"/>
        <v/>
      </c>
      <c r="H88" s="105" t="str">
        <f t="shared" si="5"/>
        <v/>
      </c>
      <c r="I88" s="103" t="b">
        <f t="shared" si="6"/>
        <v>0</v>
      </c>
    </row>
    <row r="89" spans="1:9" ht="25" customHeight="1">
      <c r="A89" s="109" t="str">
        <f t="shared" si="7"/>
        <v/>
      </c>
      <c r="B89" s="114"/>
      <c r="C89" s="118"/>
      <c r="D89" s="115"/>
      <c r="E89" s="100"/>
      <c r="F89" s="116" t="str">
        <f t="shared" si="8"/>
        <v/>
      </c>
      <c r="G89" s="117" t="str">
        <f t="shared" si="9"/>
        <v/>
      </c>
      <c r="H89" s="105" t="str">
        <f t="shared" si="5"/>
        <v/>
      </c>
      <c r="I89" s="103" t="b">
        <f t="shared" si="6"/>
        <v>0</v>
      </c>
    </row>
    <row r="90" spans="1:9" ht="25" customHeight="1">
      <c r="A90" s="109" t="str">
        <f t="shared" si="7"/>
        <v/>
      </c>
      <c r="B90" s="114"/>
      <c r="C90" s="118"/>
      <c r="D90" s="115"/>
      <c r="E90" s="100"/>
      <c r="F90" s="116" t="str">
        <f t="shared" si="8"/>
        <v/>
      </c>
      <c r="G90" s="117" t="str">
        <f t="shared" si="9"/>
        <v/>
      </c>
      <c r="H90" s="105" t="str">
        <f t="shared" si="5"/>
        <v/>
      </c>
      <c r="I90" s="103" t="b">
        <f t="shared" si="6"/>
        <v>0</v>
      </c>
    </row>
    <row r="91" spans="1:9" ht="25" customHeight="1">
      <c r="A91" s="109" t="str">
        <f t="shared" si="7"/>
        <v/>
      </c>
      <c r="B91" s="114"/>
      <c r="C91" s="118"/>
      <c r="D91" s="115"/>
      <c r="E91" s="100"/>
      <c r="F91" s="116" t="str">
        <f t="shared" si="8"/>
        <v/>
      </c>
      <c r="G91" s="117" t="str">
        <f t="shared" si="9"/>
        <v/>
      </c>
      <c r="H91" s="105" t="str">
        <f t="shared" si="5"/>
        <v/>
      </c>
      <c r="I91" s="103" t="b">
        <f t="shared" si="6"/>
        <v>0</v>
      </c>
    </row>
    <row r="92" spans="1:9" ht="25" customHeight="1">
      <c r="A92" s="109" t="str">
        <f t="shared" si="7"/>
        <v/>
      </c>
      <c r="B92" s="114"/>
      <c r="C92" s="118"/>
      <c r="D92" s="115"/>
      <c r="E92" s="100"/>
      <c r="F92" s="116" t="str">
        <f t="shared" si="8"/>
        <v/>
      </c>
      <c r="G92" s="117" t="str">
        <f t="shared" si="9"/>
        <v/>
      </c>
      <c r="H92" s="105" t="str">
        <f t="shared" si="5"/>
        <v/>
      </c>
      <c r="I92" s="103" t="b">
        <f t="shared" si="6"/>
        <v>0</v>
      </c>
    </row>
    <row r="93" spans="1:9" ht="25" customHeight="1">
      <c r="A93" s="109" t="str">
        <f t="shared" si="7"/>
        <v/>
      </c>
      <c r="B93" s="114"/>
      <c r="C93" s="118"/>
      <c r="D93" s="115"/>
      <c r="E93" s="100"/>
      <c r="F93" s="116" t="str">
        <f t="shared" si="8"/>
        <v/>
      </c>
      <c r="G93" s="117" t="str">
        <f t="shared" si="9"/>
        <v/>
      </c>
      <c r="H93" s="105" t="str">
        <f t="shared" si="5"/>
        <v/>
      </c>
      <c r="I93" s="103" t="b">
        <f t="shared" si="6"/>
        <v>0</v>
      </c>
    </row>
    <row r="94" spans="1:9" ht="25" customHeight="1">
      <c r="A94" s="109" t="str">
        <f t="shared" si="7"/>
        <v/>
      </c>
      <c r="B94" s="114"/>
      <c r="C94" s="118"/>
      <c r="D94" s="115"/>
      <c r="E94" s="100"/>
      <c r="F94" s="116" t="str">
        <f t="shared" si="8"/>
        <v/>
      </c>
      <c r="G94" s="117" t="str">
        <f t="shared" si="9"/>
        <v/>
      </c>
      <c r="H94" s="105" t="str">
        <f t="shared" si="5"/>
        <v/>
      </c>
      <c r="I94" s="103" t="b">
        <f t="shared" si="6"/>
        <v>0</v>
      </c>
    </row>
    <row r="95" spans="1:9" ht="25" customHeight="1">
      <c r="A95" s="109" t="str">
        <f t="shared" si="7"/>
        <v/>
      </c>
      <c r="B95" s="114"/>
      <c r="C95" s="118"/>
      <c r="D95" s="115"/>
      <c r="E95" s="100"/>
      <c r="F95" s="116" t="str">
        <f t="shared" si="8"/>
        <v/>
      </c>
      <c r="G95" s="117" t="str">
        <f t="shared" si="9"/>
        <v/>
      </c>
      <c r="H95" s="105" t="str">
        <f t="shared" si="5"/>
        <v/>
      </c>
      <c r="I95" s="103" t="b">
        <f t="shared" si="6"/>
        <v>0</v>
      </c>
    </row>
    <row r="96" spans="1:9" ht="25" customHeight="1">
      <c r="A96" s="109" t="str">
        <f t="shared" si="7"/>
        <v/>
      </c>
      <c r="B96" s="114"/>
      <c r="C96" s="118"/>
      <c r="D96" s="115"/>
      <c r="E96" s="100"/>
      <c r="F96" s="116" t="str">
        <f t="shared" si="8"/>
        <v/>
      </c>
      <c r="G96" s="117" t="str">
        <f t="shared" si="9"/>
        <v/>
      </c>
      <c r="H96" s="105" t="str">
        <f t="shared" si="5"/>
        <v/>
      </c>
      <c r="I96" s="103" t="b">
        <f t="shared" si="6"/>
        <v>0</v>
      </c>
    </row>
    <row r="97" spans="1:9" ht="25" customHeight="1">
      <c r="A97" s="109" t="str">
        <f t="shared" si="7"/>
        <v/>
      </c>
      <c r="B97" s="114"/>
      <c r="C97" s="118"/>
      <c r="D97" s="115"/>
      <c r="E97" s="100"/>
      <c r="F97" s="116" t="str">
        <f t="shared" si="8"/>
        <v/>
      </c>
      <c r="G97" s="117" t="str">
        <f t="shared" si="9"/>
        <v/>
      </c>
      <c r="H97" s="105" t="str">
        <f t="shared" si="5"/>
        <v/>
      </c>
      <c r="I97" s="103" t="b">
        <f t="shared" si="6"/>
        <v>0</v>
      </c>
    </row>
    <row r="98" spans="1:9" ht="25" customHeight="1">
      <c r="A98" s="109" t="str">
        <f t="shared" si="7"/>
        <v/>
      </c>
      <c r="B98" s="114"/>
      <c r="C98" s="118"/>
      <c r="D98" s="115"/>
      <c r="E98" s="100"/>
      <c r="F98" s="116" t="str">
        <f t="shared" si="8"/>
        <v/>
      </c>
      <c r="G98" s="117" t="str">
        <f t="shared" si="9"/>
        <v/>
      </c>
      <c r="H98" s="105" t="str">
        <f t="shared" si="5"/>
        <v/>
      </c>
      <c r="I98" s="103" t="b">
        <f t="shared" si="6"/>
        <v>0</v>
      </c>
    </row>
    <row r="99" spans="1:9" ht="25" customHeight="1">
      <c r="A99" s="109" t="str">
        <f t="shared" si="7"/>
        <v/>
      </c>
      <c r="B99" s="114"/>
      <c r="C99" s="118"/>
      <c r="D99" s="115"/>
      <c r="E99" s="100"/>
      <c r="F99" s="116" t="str">
        <f t="shared" si="8"/>
        <v/>
      </c>
      <c r="G99" s="117" t="str">
        <f t="shared" si="9"/>
        <v/>
      </c>
      <c r="H99" s="105" t="str">
        <f t="shared" si="5"/>
        <v/>
      </c>
      <c r="I99" s="103" t="b">
        <f t="shared" si="6"/>
        <v>0</v>
      </c>
    </row>
    <row r="100" spans="1:9" ht="25" customHeight="1">
      <c r="A100" s="109" t="str">
        <f t="shared" si="7"/>
        <v/>
      </c>
      <c r="B100" s="114"/>
      <c r="C100" s="118"/>
      <c r="D100" s="115"/>
      <c r="E100" s="100"/>
      <c r="F100" s="116" t="str">
        <f t="shared" si="8"/>
        <v/>
      </c>
      <c r="G100" s="117" t="str">
        <f t="shared" si="9"/>
        <v/>
      </c>
      <c r="H100" s="105" t="str">
        <f t="shared" si="5"/>
        <v/>
      </c>
      <c r="I100" s="103" t="b">
        <f t="shared" si="6"/>
        <v>0</v>
      </c>
    </row>
    <row r="101" spans="1:9" ht="25" customHeight="1">
      <c r="A101" s="109" t="str">
        <f t="shared" si="7"/>
        <v/>
      </c>
      <c r="B101" s="114"/>
      <c r="C101" s="118"/>
      <c r="D101" s="115"/>
      <c r="E101" s="100"/>
      <c r="F101" s="116" t="str">
        <f t="shared" si="8"/>
        <v/>
      </c>
      <c r="G101" s="117" t="str">
        <f t="shared" si="9"/>
        <v/>
      </c>
      <c r="H101" s="105" t="str">
        <f t="shared" si="5"/>
        <v/>
      </c>
      <c r="I101" s="103" t="b">
        <f t="shared" si="6"/>
        <v>0</v>
      </c>
    </row>
    <row r="102" spans="1:9" ht="25" customHeight="1">
      <c r="A102" s="109" t="str">
        <f t="shared" si="7"/>
        <v/>
      </c>
      <c r="B102" s="114"/>
      <c r="C102" s="118"/>
      <c r="D102" s="115"/>
      <c r="E102" s="100"/>
      <c r="F102" s="116" t="str">
        <f t="shared" si="8"/>
        <v/>
      </c>
      <c r="G102" s="117" t="str">
        <f t="shared" si="9"/>
        <v/>
      </c>
      <c r="H102" s="105" t="str">
        <f t="shared" si="5"/>
        <v/>
      </c>
      <c r="I102" s="103" t="b">
        <f t="shared" si="6"/>
        <v>0</v>
      </c>
    </row>
    <row r="103" spans="1:9" ht="25" customHeight="1">
      <c r="A103" s="109" t="str">
        <f t="shared" si="7"/>
        <v/>
      </c>
      <c r="B103" s="114"/>
      <c r="C103" s="118"/>
      <c r="D103" s="115"/>
      <c r="E103" s="100"/>
      <c r="F103" s="116" t="str">
        <f t="shared" si="8"/>
        <v/>
      </c>
      <c r="G103" s="117" t="str">
        <f t="shared" si="9"/>
        <v/>
      </c>
      <c r="H103" s="105" t="str">
        <f t="shared" si="5"/>
        <v/>
      </c>
      <c r="I103" s="103" t="b">
        <f t="shared" si="6"/>
        <v>0</v>
      </c>
    </row>
    <row r="104" spans="1:9" ht="25" customHeight="1">
      <c r="A104" s="109" t="str">
        <f t="shared" si="7"/>
        <v/>
      </c>
      <c r="B104" s="114"/>
      <c r="C104" s="118"/>
      <c r="D104" s="115"/>
      <c r="E104" s="100"/>
      <c r="F104" s="116" t="str">
        <f t="shared" si="8"/>
        <v/>
      </c>
      <c r="G104" s="117" t="str">
        <f t="shared" si="9"/>
        <v/>
      </c>
      <c r="H104" s="105" t="str">
        <f t="shared" si="5"/>
        <v/>
      </c>
      <c r="I104" s="103" t="b">
        <f t="shared" si="6"/>
        <v>0</v>
      </c>
    </row>
    <row r="105" spans="1:9" ht="25" customHeight="1">
      <c r="A105" s="109" t="str">
        <f t="shared" si="7"/>
        <v/>
      </c>
      <c r="B105" s="114"/>
      <c r="C105" s="118"/>
      <c r="D105" s="115"/>
      <c r="E105" s="100"/>
      <c r="F105" s="116" t="str">
        <f t="shared" si="8"/>
        <v/>
      </c>
      <c r="G105" s="117" t="str">
        <f t="shared" si="9"/>
        <v/>
      </c>
      <c r="H105" s="105" t="str">
        <f t="shared" si="5"/>
        <v/>
      </c>
      <c r="I105" s="103" t="b">
        <f t="shared" si="6"/>
        <v>0</v>
      </c>
    </row>
    <row r="106" spans="1:9" ht="25" customHeight="1">
      <c r="A106" s="109" t="str">
        <f t="shared" si="7"/>
        <v/>
      </c>
      <c r="B106" s="114"/>
      <c r="C106" s="118"/>
      <c r="D106" s="115"/>
      <c r="E106" s="100"/>
      <c r="F106" s="116" t="str">
        <f t="shared" si="8"/>
        <v/>
      </c>
      <c r="G106" s="117" t="str">
        <f t="shared" si="9"/>
        <v/>
      </c>
      <c r="H106" s="105" t="str">
        <f t="shared" si="5"/>
        <v/>
      </c>
      <c r="I106" s="103" t="b">
        <f t="shared" si="6"/>
        <v>0</v>
      </c>
    </row>
    <row r="107" spans="1:9" ht="25" customHeight="1">
      <c r="A107" s="109" t="str">
        <f t="shared" si="7"/>
        <v/>
      </c>
      <c r="B107" s="114"/>
      <c r="C107" s="118"/>
      <c r="D107" s="115"/>
      <c r="E107" s="100"/>
      <c r="F107" s="116" t="str">
        <f t="shared" si="8"/>
        <v/>
      </c>
      <c r="G107" s="117" t="str">
        <f t="shared" si="9"/>
        <v/>
      </c>
      <c r="H107" s="105" t="str">
        <f t="shared" si="5"/>
        <v/>
      </c>
      <c r="I107" s="103" t="b">
        <f t="shared" si="6"/>
        <v>0</v>
      </c>
    </row>
    <row r="108" spans="1:9" ht="25" customHeight="1">
      <c r="A108" s="109" t="str">
        <f t="shared" si="7"/>
        <v/>
      </c>
      <c r="B108" s="114"/>
      <c r="C108" s="118"/>
      <c r="D108" s="115"/>
      <c r="E108" s="100"/>
      <c r="F108" s="116" t="str">
        <f t="shared" si="8"/>
        <v/>
      </c>
      <c r="G108" s="117" t="str">
        <f t="shared" si="9"/>
        <v/>
      </c>
      <c r="H108" s="105" t="str">
        <f t="shared" si="5"/>
        <v/>
      </c>
      <c r="I108" s="103" t="b">
        <f t="shared" si="6"/>
        <v>0</v>
      </c>
    </row>
    <row r="109" spans="1:9" ht="25" customHeight="1">
      <c r="A109" s="109" t="str">
        <f t="shared" si="7"/>
        <v/>
      </c>
      <c r="B109" s="114"/>
      <c r="C109" s="118"/>
      <c r="D109" s="115"/>
      <c r="E109" s="100"/>
      <c r="F109" s="116" t="str">
        <f t="shared" si="8"/>
        <v/>
      </c>
      <c r="G109" s="117" t="str">
        <f t="shared" si="9"/>
        <v/>
      </c>
      <c r="H109" s="105" t="str">
        <f t="shared" si="5"/>
        <v/>
      </c>
      <c r="I109" s="103" t="b">
        <f t="shared" si="6"/>
        <v>0</v>
      </c>
    </row>
    <row r="110" spans="1:9" ht="25" customHeight="1">
      <c r="A110" s="109" t="str">
        <f t="shared" si="7"/>
        <v/>
      </c>
      <c r="B110" s="114"/>
      <c r="C110" s="118"/>
      <c r="D110" s="115"/>
      <c r="E110" s="100"/>
      <c r="F110" s="116" t="str">
        <f t="shared" si="8"/>
        <v/>
      </c>
      <c r="G110" s="117" t="str">
        <f t="shared" si="9"/>
        <v/>
      </c>
      <c r="H110" s="105" t="str">
        <f t="shared" si="5"/>
        <v/>
      </c>
      <c r="I110" s="103" t="b">
        <f t="shared" si="6"/>
        <v>0</v>
      </c>
    </row>
    <row r="111" spans="1:9" ht="25" customHeight="1">
      <c r="A111" s="109" t="str">
        <f t="shared" si="7"/>
        <v/>
      </c>
      <c r="B111" s="114"/>
      <c r="C111" s="118"/>
      <c r="D111" s="115"/>
      <c r="E111" s="100"/>
      <c r="F111" s="116" t="str">
        <f t="shared" si="8"/>
        <v/>
      </c>
      <c r="G111" s="117" t="str">
        <f t="shared" si="9"/>
        <v/>
      </c>
      <c r="H111" s="105" t="str">
        <f t="shared" si="5"/>
        <v/>
      </c>
      <c r="I111" s="103" t="b">
        <f t="shared" si="6"/>
        <v>0</v>
      </c>
    </row>
    <row r="112" spans="1:9" ht="25" customHeight="1">
      <c r="A112" s="109" t="str">
        <f t="shared" si="7"/>
        <v/>
      </c>
      <c r="B112" s="114"/>
      <c r="C112" s="118"/>
      <c r="D112" s="115"/>
      <c r="E112" s="100"/>
      <c r="F112" s="116" t="str">
        <f t="shared" si="8"/>
        <v/>
      </c>
      <c r="G112" s="117" t="str">
        <f t="shared" si="9"/>
        <v/>
      </c>
      <c r="H112" s="105" t="str">
        <f t="shared" si="5"/>
        <v/>
      </c>
      <c r="I112" s="103" t="b">
        <f t="shared" si="6"/>
        <v>0</v>
      </c>
    </row>
    <row r="113" spans="1:9" ht="25" customHeight="1">
      <c r="A113" s="109" t="str">
        <f t="shared" si="7"/>
        <v/>
      </c>
      <c r="B113" s="114"/>
      <c r="C113" s="118"/>
      <c r="D113" s="115"/>
      <c r="E113" s="100"/>
      <c r="F113" s="116" t="str">
        <f t="shared" si="8"/>
        <v/>
      </c>
      <c r="G113" s="117" t="str">
        <f t="shared" si="9"/>
        <v/>
      </c>
      <c r="H113" s="105" t="str">
        <f t="shared" si="5"/>
        <v/>
      </c>
      <c r="I113" s="103" t="b">
        <f t="shared" si="6"/>
        <v>0</v>
      </c>
    </row>
    <row r="114" spans="1:9" ht="25" customHeight="1">
      <c r="A114" s="109" t="str">
        <f t="shared" si="7"/>
        <v/>
      </c>
      <c r="B114" s="114"/>
      <c r="C114" s="118"/>
      <c r="D114" s="115"/>
      <c r="E114" s="100"/>
      <c r="F114" s="116" t="str">
        <f t="shared" si="8"/>
        <v/>
      </c>
      <c r="G114" s="117" t="str">
        <f t="shared" si="9"/>
        <v/>
      </c>
      <c r="H114" s="105" t="str">
        <f t="shared" si="5"/>
        <v/>
      </c>
      <c r="I114" s="103" t="b">
        <f t="shared" si="6"/>
        <v>0</v>
      </c>
    </row>
    <row r="115" spans="1:9" ht="25" customHeight="1">
      <c r="A115" s="109" t="str">
        <f t="shared" si="7"/>
        <v/>
      </c>
      <c r="B115" s="114"/>
      <c r="C115" s="118"/>
      <c r="D115" s="115"/>
      <c r="E115" s="100"/>
      <c r="F115" s="116" t="str">
        <f t="shared" si="8"/>
        <v/>
      </c>
      <c r="G115" s="117" t="str">
        <f t="shared" si="9"/>
        <v/>
      </c>
      <c r="H115" s="105" t="str">
        <f t="shared" si="5"/>
        <v/>
      </c>
      <c r="I115" s="103" t="b">
        <f t="shared" si="6"/>
        <v>0</v>
      </c>
    </row>
    <row r="116" spans="1:9" ht="25" customHeight="1">
      <c r="A116" s="109" t="str">
        <f t="shared" si="7"/>
        <v/>
      </c>
      <c r="B116" s="114"/>
      <c r="C116" s="118"/>
      <c r="D116" s="115"/>
      <c r="E116" s="100"/>
      <c r="F116" s="116" t="str">
        <f t="shared" si="8"/>
        <v/>
      </c>
      <c r="G116" s="117" t="str">
        <f t="shared" si="9"/>
        <v/>
      </c>
      <c r="H116" s="105" t="str">
        <f t="shared" si="5"/>
        <v/>
      </c>
      <c r="I116" s="103" t="b">
        <f t="shared" si="6"/>
        <v>0</v>
      </c>
    </row>
    <row r="117" spans="1:9" ht="25" customHeight="1">
      <c r="A117" s="109" t="str">
        <f t="shared" si="7"/>
        <v/>
      </c>
      <c r="B117" s="114"/>
      <c r="C117" s="118"/>
      <c r="D117" s="115"/>
      <c r="E117" s="100"/>
      <c r="F117" s="116" t="str">
        <f t="shared" si="8"/>
        <v/>
      </c>
      <c r="G117" s="117" t="str">
        <f t="shared" si="9"/>
        <v/>
      </c>
      <c r="H117" s="105" t="str">
        <f t="shared" si="5"/>
        <v/>
      </c>
      <c r="I117" s="103" t="b">
        <f t="shared" si="6"/>
        <v>0</v>
      </c>
    </row>
    <row r="118" spans="1:9" ht="25" customHeight="1">
      <c r="A118" s="109" t="str">
        <f t="shared" si="7"/>
        <v/>
      </c>
      <c r="B118" s="114"/>
      <c r="C118" s="118"/>
      <c r="D118" s="115"/>
      <c r="E118" s="100"/>
      <c r="F118" s="116" t="str">
        <f t="shared" si="8"/>
        <v/>
      </c>
      <c r="G118" s="117" t="str">
        <f t="shared" si="9"/>
        <v/>
      </c>
      <c r="H118" s="105" t="str">
        <f t="shared" si="5"/>
        <v/>
      </c>
      <c r="I118" s="103" t="b">
        <f t="shared" si="6"/>
        <v>0</v>
      </c>
    </row>
    <row r="119" spans="1:9" ht="25" customHeight="1">
      <c r="A119" s="109" t="str">
        <f t="shared" si="7"/>
        <v/>
      </c>
      <c r="B119" s="114"/>
      <c r="C119" s="118"/>
      <c r="D119" s="115"/>
      <c r="E119" s="100"/>
      <c r="F119" s="116" t="str">
        <f t="shared" si="8"/>
        <v/>
      </c>
      <c r="G119" s="117" t="str">
        <f t="shared" si="9"/>
        <v/>
      </c>
      <c r="H119" s="105" t="str">
        <f t="shared" si="5"/>
        <v/>
      </c>
      <c r="I119" s="103" t="b">
        <f t="shared" si="6"/>
        <v>0</v>
      </c>
    </row>
    <row r="120" spans="1:9" ht="25" customHeight="1">
      <c r="A120" s="109" t="str">
        <f t="shared" si="7"/>
        <v/>
      </c>
      <c r="B120" s="114"/>
      <c r="C120" s="118"/>
      <c r="D120" s="115"/>
      <c r="E120" s="100"/>
      <c r="F120" s="116" t="str">
        <f t="shared" si="8"/>
        <v/>
      </c>
      <c r="G120" s="117" t="str">
        <f t="shared" si="9"/>
        <v/>
      </c>
      <c r="H120" s="105" t="str">
        <f t="shared" si="5"/>
        <v/>
      </c>
      <c r="I120" s="103" t="b">
        <f t="shared" si="6"/>
        <v>0</v>
      </c>
    </row>
    <row r="121" spans="1:9" ht="25" customHeight="1">
      <c r="A121" s="109" t="str">
        <f t="shared" si="7"/>
        <v/>
      </c>
      <c r="B121" s="114"/>
      <c r="C121" s="118"/>
      <c r="D121" s="115"/>
      <c r="E121" s="100"/>
      <c r="F121" s="116" t="str">
        <f t="shared" si="8"/>
        <v/>
      </c>
      <c r="G121" s="117" t="str">
        <f t="shared" si="9"/>
        <v/>
      </c>
      <c r="H121" s="105" t="str">
        <f t="shared" si="5"/>
        <v/>
      </c>
      <c r="I121" s="103" t="b">
        <f t="shared" si="6"/>
        <v>0</v>
      </c>
    </row>
    <row r="122" spans="1:9" ht="25" customHeight="1">
      <c r="A122" s="109" t="str">
        <f t="shared" si="7"/>
        <v/>
      </c>
      <c r="B122" s="114"/>
      <c r="C122" s="118"/>
      <c r="D122" s="115"/>
      <c r="E122" s="100"/>
      <c r="F122" s="116" t="str">
        <f t="shared" si="8"/>
        <v/>
      </c>
      <c r="G122" s="117" t="str">
        <f t="shared" si="9"/>
        <v/>
      </c>
      <c r="H122" s="105" t="str">
        <f t="shared" si="5"/>
        <v/>
      </c>
      <c r="I122" s="103" t="b">
        <f t="shared" si="6"/>
        <v>0</v>
      </c>
    </row>
    <row r="123" spans="1:9" ht="25" customHeight="1">
      <c r="A123" s="109" t="str">
        <f t="shared" si="7"/>
        <v/>
      </c>
      <c r="B123" s="114"/>
      <c r="C123" s="118"/>
      <c r="D123" s="115"/>
      <c r="E123" s="100"/>
      <c r="F123" s="116" t="str">
        <f t="shared" si="8"/>
        <v/>
      </c>
      <c r="G123" s="117" t="str">
        <f t="shared" si="9"/>
        <v/>
      </c>
      <c r="H123" s="105" t="str">
        <f t="shared" si="5"/>
        <v/>
      </c>
      <c r="I123" s="103" t="b">
        <f t="shared" si="6"/>
        <v>0</v>
      </c>
    </row>
    <row r="124" spans="1:9" ht="25" customHeight="1">
      <c r="A124" s="109" t="str">
        <f t="shared" si="7"/>
        <v/>
      </c>
      <c r="B124" s="114"/>
      <c r="C124" s="118"/>
      <c r="D124" s="115"/>
      <c r="E124" s="100"/>
      <c r="F124" s="116" t="str">
        <f t="shared" si="8"/>
        <v/>
      </c>
      <c r="G124" s="117" t="str">
        <f t="shared" si="9"/>
        <v/>
      </c>
      <c r="H124" s="105" t="str">
        <f t="shared" si="5"/>
        <v/>
      </c>
      <c r="I124" s="103" t="b">
        <f t="shared" si="6"/>
        <v>0</v>
      </c>
    </row>
    <row r="125" spans="1:9" ht="25" customHeight="1">
      <c r="A125" s="109" t="str">
        <f t="shared" si="7"/>
        <v/>
      </c>
      <c r="B125" s="114"/>
      <c r="C125" s="118"/>
      <c r="D125" s="115"/>
      <c r="E125" s="100"/>
      <c r="F125" s="116" t="str">
        <f t="shared" si="8"/>
        <v/>
      </c>
      <c r="G125" s="117" t="str">
        <f t="shared" si="9"/>
        <v/>
      </c>
      <c r="H125" s="105" t="str">
        <f t="shared" si="5"/>
        <v/>
      </c>
      <c r="I125" s="103" t="b">
        <f t="shared" si="6"/>
        <v>0</v>
      </c>
    </row>
    <row r="126" spans="1:9" ht="25" customHeight="1">
      <c r="A126" s="109" t="str">
        <f t="shared" si="7"/>
        <v/>
      </c>
      <c r="B126" s="114"/>
      <c r="C126" s="118"/>
      <c r="D126" s="115"/>
      <c r="E126" s="100"/>
      <c r="F126" s="116" t="str">
        <f t="shared" si="8"/>
        <v/>
      </c>
      <c r="G126" s="117" t="str">
        <f t="shared" si="9"/>
        <v/>
      </c>
      <c r="H126" s="105" t="str">
        <f t="shared" si="5"/>
        <v/>
      </c>
      <c r="I126" s="103" t="b">
        <f t="shared" si="6"/>
        <v>0</v>
      </c>
    </row>
    <row r="127" spans="1:9" ht="25" customHeight="1">
      <c r="A127" s="109" t="str">
        <f t="shared" si="7"/>
        <v/>
      </c>
      <c r="B127" s="114"/>
      <c r="C127" s="118"/>
      <c r="D127" s="115"/>
      <c r="E127" s="100"/>
      <c r="F127" s="116" t="str">
        <f t="shared" si="8"/>
        <v/>
      </c>
      <c r="G127" s="117" t="str">
        <f t="shared" si="9"/>
        <v/>
      </c>
      <c r="H127" s="105" t="str">
        <f t="shared" si="5"/>
        <v/>
      </c>
      <c r="I127" s="103" t="b">
        <f t="shared" si="6"/>
        <v>0</v>
      </c>
    </row>
    <row r="128" spans="1:9" ht="25" customHeight="1">
      <c r="A128" s="109" t="str">
        <f t="shared" si="7"/>
        <v/>
      </c>
      <c r="B128" s="114"/>
      <c r="C128" s="118"/>
      <c r="D128" s="115"/>
      <c r="E128" s="100"/>
      <c r="F128" s="116" t="str">
        <f t="shared" si="8"/>
        <v/>
      </c>
      <c r="G128" s="117" t="str">
        <f t="shared" si="9"/>
        <v/>
      </c>
      <c r="H128" s="105" t="str">
        <f t="shared" si="5"/>
        <v/>
      </c>
      <c r="I128" s="103" t="b">
        <f t="shared" si="6"/>
        <v>0</v>
      </c>
    </row>
    <row r="129" spans="1:9" ht="25" customHeight="1">
      <c r="A129" s="109" t="str">
        <f t="shared" si="7"/>
        <v/>
      </c>
      <c r="B129" s="114"/>
      <c r="C129" s="118"/>
      <c r="D129" s="115"/>
      <c r="E129" s="100"/>
      <c r="F129" s="116" t="str">
        <f t="shared" si="8"/>
        <v/>
      </c>
      <c r="G129" s="117" t="str">
        <f t="shared" si="9"/>
        <v/>
      </c>
      <c r="H129" s="105" t="str">
        <f t="shared" si="5"/>
        <v/>
      </c>
      <c r="I129" s="103" t="b">
        <f t="shared" si="6"/>
        <v>0</v>
      </c>
    </row>
    <row r="130" spans="1:9" ht="25" customHeight="1">
      <c r="A130" s="109" t="str">
        <f t="shared" si="7"/>
        <v/>
      </c>
      <c r="B130" s="114"/>
      <c r="C130" s="118"/>
      <c r="D130" s="115"/>
      <c r="E130" s="100"/>
      <c r="F130" s="116" t="str">
        <f t="shared" si="8"/>
        <v/>
      </c>
      <c r="G130" s="117" t="str">
        <f t="shared" si="9"/>
        <v/>
      </c>
      <c r="H130" s="105" t="str">
        <f t="shared" si="5"/>
        <v/>
      </c>
      <c r="I130" s="103" t="b">
        <f t="shared" si="6"/>
        <v>0</v>
      </c>
    </row>
    <row r="131" spans="1:9" ht="25" customHeight="1">
      <c r="A131" s="109" t="str">
        <f t="shared" si="7"/>
        <v/>
      </c>
      <c r="B131" s="114"/>
      <c r="C131" s="118"/>
      <c r="D131" s="115"/>
      <c r="E131" s="100"/>
      <c r="F131" s="116" t="str">
        <f t="shared" si="8"/>
        <v/>
      </c>
      <c r="G131" s="117" t="str">
        <f t="shared" si="9"/>
        <v/>
      </c>
      <c r="H131" s="105" t="str">
        <f t="shared" si="5"/>
        <v/>
      </c>
      <c r="I131" s="103" t="b">
        <f t="shared" si="6"/>
        <v>0</v>
      </c>
    </row>
    <row r="132" spans="1:9" ht="25" customHeight="1">
      <c r="A132" s="109" t="str">
        <f t="shared" si="7"/>
        <v/>
      </c>
      <c r="B132" s="114"/>
      <c r="C132" s="118"/>
      <c r="D132" s="115"/>
      <c r="E132" s="100"/>
      <c r="F132" s="116" t="str">
        <f t="shared" si="8"/>
        <v/>
      </c>
      <c r="G132" s="117" t="str">
        <f t="shared" si="9"/>
        <v/>
      </c>
      <c r="H132" s="105" t="str">
        <f t="shared" ref="H132:H149" si="10">B132&amp;D132</f>
        <v/>
      </c>
      <c r="I132" s="103" t="b">
        <f t="shared" ref="I132:I149" si="11">COUNTIF(H:H,H132)=1</f>
        <v>0</v>
      </c>
    </row>
    <row r="133" spans="1:9" ht="25" customHeight="1">
      <c r="A133" s="109" t="str">
        <f t="shared" ref="A133:A149" si="12">IF(G133="","",IF(G133=0,"",A132+1))</f>
        <v/>
      </c>
      <c r="B133" s="114"/>
      <c r="C133" s="118"/>
      <c r="D133" s="115"/>
      <c r="E133" s="100"/>
      <c r="F133" s="116" t="str">
        <f t="shared" ref="F133:F149" si="13">IF(D133="", "", E133*5500)</f>
        <v/>
      </c>
      <c r="G133" s="117" t="str">
        <f t="shared" si="9"/>
        <v/>
      </c>
      <c r="H133" s="105" t="str">
        <f t="shared" si="10"/>
        <v/>
      </c>
      <c r="I133" s="103" t="b">
        <f t="shared" si="11"/>
        <v>0</v>
      </c>
    </row>
    <row r="134" spans="1:9" ht="25" customHeight="1">
      <c r="A134" s="109" t="str">
        <f t="shared" si="12"/>
        <v/>
      </c>
      <c r="B134" s="114"/>
      <c r="C134" s="118"/>
      <c r="D134" s="115"/>
      <c r="E134" s="100"/>
      <c r="F134" s="116" t="str">
        <f t="shared" si="13"/>
        <v/>
      </c>
      <c r="G134" s="117" t="str">
        <f t="shared" si="9"/>
        <v/>
      </c>
      <c r="H134" s="105" t="str">
        <f t="shared" si="10"/>
        <v/>
      </c>
      <c r="I134" s="103" t="b">
        <f t="shared" si="11"/>
        <v>0</v>
      </c>
    </row>
    <row r="135" spans="1:9" ht="25" customHeight="1">
      <c r="A135" s="109" t="str">
        <f t="shared" si="12"/>
        <v/>
      </c>
      <c r="B135" s="114"/>
      <c r="C135" s="118"/>
      <c r="D135" s="115"/>
      <c r="E135" s="100"/>
      <c r="F135" s="116" t="str">
        <f t="shared" si="13"/>
        <v/>
      </c>
      <c r="G135" s="117" t="str">
        <f t="shared" ref="G135:G149" si="14">IF(F135="","",IF(I135=FALSE,"",F135))</f>
        <v/>
      </c>
      <c r="H135" s="105" t="str">
        <f t="shared" si="10"/>
        <v/>
      </c>
      <c r="I135" s="103" t="b">
        <f t="shared" si="11"/>
        <v>0</v>
      </c>
    </row>
    <row r="136" spans="1:9" ht="25" customHeight="1">
      <c r="A136" s="109" t="str">
        <f t="shared" si="12"/>
        <v/>
      </c>
      <c r="B136" s="114"/>
      <c r="C136" s="118"/>
      <c r="D136" s="115"/>
      <c r="E136" s="100"/>
      <c r="F136" s="116" t="str">
        <f t="shared" si="13"/>
        <v/>
      </c>
      <c r="G136" s="117" t="str">
        <f t="shared" si="14"/>
        <v/>
      </c>
      <c r="H136" s="105" t="str">
        <f t="shared" si="10"/>
        <v/>
      </c>
      <c r="I136" s="103" t="b">
        <f t="shared" si="11"/>
        <v>0</v>
      </c>
    </row>
    <row r="137" spans="1:9" ht="25" customHeight="1">
      <c r="A137" s="109" t="str">
        <f t="shared" si="12"/>
        <v/>
      </c>
      <c r="B137" s="114"/>
      <c r="C137" s="118"/>
      <c r="D137" s="115"/>
      <c r="E137" s="100"/>
      <c r="F137" s="116" t="str">
        <f t="shared" si="13"/>
        <v/>
      </c>
      <c r="G137" s="117" t="str">
        <f t="shared" si="14"/>
        <v/>
      </c>
      <c r="H137" s="105" t="str">
        <f t="shared" si="10"/>
        <v/>
      </c>
      <c r="I137" s="103" t="b">
        <f t="shared" si="11"/>
        <v>0</v>
      </c>
    </row>
    <row r="138" spans="1:9" ht="25" customHeight="1">
      <c r="A138" s="109" t="str">
        <f t="shared" si="12"/>
        <v/>
      </c>
      <c r="B138" s="114"/>
      <c r="C138" s="118"/>
      <c r="D138" s="115"/>
      <c r="E138" s="100"/>
      <c r="F138" s="116" t="str">
        <f t="shared" si="13"/>
        <v/>
      </c>
      <c r="G138" s="117" t="str">
        <f t="shared" si="14"/>
        <v/>
      </c>
      <c r="H138" s="105" t="str">
        <f t="shared" si="10"/>
        <v/>
      </c>
      <c r="I138" s="103" t="b">
        <f t="shared" si="11"/>
        <v>0</v>
      </c>
    </row>
    <row r="139" spans="1:9" ht="25" customHeight="1">
      <c r="A139" s="109" t="str">
        <f t="shared" si="12"/>
        <v/>
      </c>
      <c r="B139" s="114"/>
      <c r="C139" s="118"/>
      <c r="D139" s="115"/>
      <c r="E139" s="100"/>
      <c r="F139" s="116" t="str">
        <f t="shared" si="13"/>
        <v/>
      </c>
      <c r="G139" s="117" t="str">
        <f t="shared" si="14"/>
        <v/>
      </c>
      <c r="H139" s="105" t="str">
        <f t="shared" si="10"/>
        <v/>
      </c>
      <c r="I139" s="103" t="b">
        <f t="shared" si="11"/>
        <v>0</v>
      </c>
    </row>
    <row r="140" spans="1:9" ht="25" customHeight="1">
      <c r="A140" s="109" t="str">
        <f t="shared" si="12"/>
        <v/>
      </c>
      <c r="B140" s="114"/>
      <c r="C140" s="118"/>
      <c r="D140" s="115"/>
      <c r="E140" s="100"/>
      <c r="F140" s="116" t="str">
        <f t="shared" si="13"/>
        <v/>
      </c>
      <c r="G140" s="117" t="str">
        <f t="shared" si="14"/>
        <v/>
      </c>
      <c r="H140" s="105" t="str">
        <f t="shared" si="10"/>
        <v/>
      </c>
      <c r="I140" s="103" t="b">
        <f t="shared" si="11"/>
        <v>0</v>
      </c>
    </row>
    <row r="141" spans="1:9" ht="25" customHeight="1">
      <c r="A141" s="109" t="str">
        <f t="shared" si="12"/>
        <v/>
      </c>
      <c r="B141" s="114"/>
      <c r="C141" s="118"/>
      <c r="D141" s="115"/>
      <c r="E141" s="100"/>
      <c r="F141" s="116" t="str">
        <f t="shared" si="13"/>
        <v/>
      </c>
      <c r="G141" s="117" t="str">
        <f t="shared" si="14"/>
        <v/>
      </c>
      <c r="H141" s="105" t="str">
        <f t="shared" si="10"/>
        <v/>
      </c>
      <c r="I141" s="103" t="b">
        <f t="shared" si="11"/>
        <v>0</v>
      </c>
    </row>
    <row r="142" spans="1:9" ht="25" customHeight="1">
      <c r="A142" s="109" t="str">
        <f t="shared" si="12"/>
        <v/>
      </c>
      <c r="B142" s="114"/>
      <c r="C142" s="118"/>
      <c r="D142" s="115"/>
      <c r="E142" s="100"/>
      <c r="F142" s="116" t="str">
        <f t="shared" si="13"/>
        <v/>
      </c>
      <c r="G142" s="117" t="str">
        <f t="shared" si="14"/>
        <v/>
      </c>
      <c r="H142" s="105" t="str">
        <f t="shared" si="10"/>
        <v/>
      </c>
      <c r="I142" s="103" t="b">
        <f t="shared" si="11"/>
        <v>0</v>
      </c>
    </row>
    <row r="143" spans="1:9" ht="25" customHeight="1">
      <c r="A143" s="109" t="str">
        <f t="shared" si="12"/>
        <v/>
      </c>
      <c r="B143" s="114"/>
      <c r="C143" s="118"/>
      <c r="D143" s="115"/>
      <c r="E143" s="100"/>
      <c r="F143" s="116" t="str">
        <f t="shared" si="13"/>
        <v/>
      </c>
      <c r="G143" s="117" t="str">
        <f t="shared" si="14"/>
        <v/>
      </c>
      <c r="H143" s="105" t="str">
        <f t="shared" si="10"/>
        <v/>
      </c>
      <c r="I143" s="103" t="b">
        <f t="shared" si="11"/>
        <v>0</v>
      </c>
    </row>
    <row r="144" spans="1:9" ht="25" customHeight="1">
      <c r="A144" s="109" t="str">
        <f t="shared" si="12"/>
        <v/>
      </c>
      <c r="B144" s="114"/>
      <c r="C144" s="118"/>
      <c r="D144" s="115"/>
      <c r="E144" s="100"/>
      <c r="F144" s="116" t="str">
        <f t="shared" si="13"/>
        <v/>
      </c>
      <c r="G144" s="117" t="str">
        <f t="shared" si="14"/>
        <v/>
      </c>
      <c r="H144" s="105" t="str">
        <f t="shared" si="10"/>
        <v/>
      </c>
      <c r="I144" s="103" t="b">
        <f t="shared" si="11"/>
        <v>0</v>
      </c>
    </row>
    <row r="145" spans="1:9" ht="25" customHeight="1">
      <c r="A145" s="109" t="str">
        <f t="shared" si="12"/>
        <v/>
      </c>
      <c r="B145" s="114"/>
      <c r="C145" s="118"/>
      <c r="D145" s="115"/>
      <c r="E145" s="100"/>
      <c r="F145" s="116" t="str">
        <f t="shared" si="13"/>
        <v/>
      </c>
      <c r="G145" s="117" t="str">
        <f t="shared" si="14"/>
        <v/>
      </c>
      <c r="H145" s="105" t="str">
        <f t="shared" si="10"/>
        <v/>
      </c>
      <c r="I145" s="103" t="b">
        <f t="shared" si="11"/>
        <v>0</v>
      </c>
    </row>
    <row r="146" spans="1:9" ht="25" customHeight="1">
      <c r="A146" s="109" t="str">
        <f t="shared" si="12"/>
        <v/>
      </c>
      <c r="B146" s="114"/>
      <c r="C146" s="118"/>
      <c r="D146" s="115"/>
      <c r="E146" s="100"/>
      <c r="F146" s="116" t="str">
        <f t="shared" si="13"/>
        <v/>
      </c>
      <c r="G146" s="117" t="str">
        <f t="shared" si="14"/>
        <v/>
      </c>
      <c r="H146" s="105" t="str">
        <f t="shared" si="10"/>
        <v/>
      </c>
      <c r="I146" s="103" t="b">
        <f t="shared" si="11"/>
        <v>0</v>
      </c>
    </row>
    <row r="147" spans="1:9" ht="25" customHeight="1">
      <c r="A147" s="109" t="str">
        <f t="shared" si="12"/>
        <v/>
      </c>
      <c r="B147" s="114"/>
      <c r="C147" s="118"/>
      <c r="D147" s="115"/>
      <c r="E147" s="100"/>
      <c r="F147" s="116" t="str">
        <f t="shared" si="13"/>
        <v/>
      </c>
      <c r="G147" s="117" t="str">
        <f t="shared" si="14"/>
        <v/>
      </c>
      <c r="H147" s="105" t="str">
        <f t="shared" si="10"/>
        <v/>
      </c>
      <c r="I147" s="103" t="b">
        <f t="shared" si="11"/>
        <v>0</v>
      </c>
    </row>
    <row r="148" spans="1:9" ht="25" customHeight="1">
      <c r="A148" s="109" t="str">
        <f t="shared" si="12"/>
        <v/>
      </c>
      <c r="B148" s="114"/>
      <c r="C148" s="118"/>
      <c r="D148" s="115"/>
      <c r="E148" s="100"/>
      <c r="F148" s="116" t="str">
        <f t="shared" si="13"/>
        <v/>
      </c>
      <c r="G148" s="117" t="str">
        <f t="shared" si="14"/>
        <v/>
      </c>
      <c r="H148" s="105" t="str">
        <f t="shared" si="10"/>
        <v/>
      </c>
      <c r="I148" s="103" t="b">
        <f t="shared" si="11"/>
        <v>0</v>
      </c>
    </row>
    <row r="149" spans="1:9" ht="25" customHeight="1">
      <c r="A149" s="109" t="str">
        <f t="shared" si="12"/>
        <v/>
      </c>
      <c r="B149" s="114"/>
      <c r="C149" s="118"/>
      <c r="D149" s="115"/>
      <c r="E149" s="100"/>
      <c r="F149" s="116" t="str">
        <f t="shared" si="13"/>
        <v/>
      </c>
      <c r="G149" s="117" t="str">
        <f t="shared" si="14"/>
        <v/>
      </c>
      <c r="H149" s="105" t="str">
        <f t="shared" si="10"/>
        <v/>
      </c>
      <c r="I149" s="103" t="b">
        <f t="shared" si="11"/>
        <v>0</v>
      </c>
    </row>
  </sheetData>
  <sheetProtection algorithmName="SHA-512" hashValue="mwx8LGdesy4jLjuE3ZnjYesKV9II6xk2xRnvDYtYeaOXH3PhJUZ4ChAsjCynB67cqzlHFMsg56WV30zwJ8gXlA==" saltValue="jsqKkHeDAtb/LXQuo9OWmg==" spinCount="100000" sheet="1" objects="1" scenarios="1"/>
  <mergeCells count="1">
    <mergeCell ref="B2:D2"/>
  </mergeCells>
  <phoneticPr fontId="2"/>
  <dataValidations count="6">
    <dataValidation imeMode="on" allowBlank="1" showInputMessage="1" showErrorMessage="1" sqref="C4:C149" xr:uid="{F3857461-96A5-4AB0-ACE8-ABB22068DE58}"/>
    <dataValidation type="custom" allowBlank="1" showInputMessage="1" showErrorMessage="1" sqref="H4:H149" xr:uid="{34E64683-5CDB-442D-99BD-F651D847D780}">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058C8972-DF0A-4977-94AE-5905AE2A30D4}"/>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98A6A98E-DF5C-4500-AC10-2F2ECB63A594}">
      <formula1>AND(LENB(E39:G39)=LEN(E39:G39))</formula1>
    </dataValidation>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2E45AA62-E72B-4F00-BB6D-60EE775F0DD1}">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D24BC8D0-1531-4D8E-8497-144235AB88C4}">
      <formula1>AND(LENB(E4:G4)=LEN(E4:G4))</formula1>
    </dataValidation>
  </dataValidations>
  <hyperlinks>
    <hyperlink ref="G1" location="シート目次!A1" display="目次に戻る" xr:uid="{319BFE80-45B3-41B1-BB37-49FE6A9B6B1A}"/>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DB6963-56EB-49ED-8C9A-6C26F001595F}">
          <x14:formula1>
            <xm:f>'対象事業所等（食材料費）'!$B$8:$B$17</xm:f>
          </x14:formula1>
          <xm:sqref>D4:D149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BFD2-03E1-4576-9400-467666AC5AC8}">
  <sheetPr>
    <pageSetUpPr fitToPage="1"/>
  </sheetPr>
  <dimension ref="A1:I149"/>
  <sheetViews>
    <sheetView view="pageBreakPreview" zoomScaleNormal="100" zoomScaleSheetLayoutView="100" workbookViewId="0">
      <pane xSplit="1" ySplit="3" topLeftCell="B4" activePane="bottomRight" state="frozen"/>
      <selection activeCell="K43" sqref="K43:AJ43"/>
      <selection pane="topRight" activeCell="K43" sqref="K43:AJ43"/>
      <selection pane="bottomLeft" activeCell="K43" sqref="K43:AJ43"/>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124" t="s">
        <v>184</v>
      </c>
      <c r="B1" s="124"/>
      <c r="C1" s="124"/>
      <c r="D1" s="103"/>
      <c r="E1" s="103"/>
      <c r="F1" s="103"/>
      <c r="G1" s="104" t="s">
        <v>188</v>
      </c>
      <c r="H1" s="105"/>
      <c r="I1" s="103"/>
    </row>
    <row r="2" spans="1:9">
      <c r="A2" s="107"/>
      <c r="B2" s="227" t="s">
        <v>138</v>
      </c>
      <c r="C2" s="227"/>
      <c r="D2" s="227"/>
      <c r="E2" s="122"/>
      <c r="F2" s="123"/>
      <c r="G2" s="123"/>
      <c r="H2" s="105"/>
      <c r="I2" s="103"/>
    </row>
    <row r="3" spans="1:9" s="113" customFormat="1" ht="26">
      <c r="A3" s="109" t="s">
        <v>49</v>
      </c>
      <c r="B3" s="109" t="s">
        <v>44</v>
      </c>
      <c r="C3" s="110" t="s">
        <v>45</v>
      </c>
      <c r="D3" s="109" t="s">
        <v>46</v>
      </c>
      <c r="E3" s="111" t="s">
        <v>132</v>
      </c>
      <c r="F3" s="111" t="s">
        <v>47</v>
      </c>
      <c r="G3" s="109" t="s">
        <v>48</v>
      </c>
      <c r="H3" s="105" t="s">
        <v>50</v>
      </c>
      <c r="I3" s="112" t="s">
        <v>51</v>
      </c>
    </row>
    <row r="4" spans="1:9" ht="25" customHeight="1">
      <c r="A4" s="109" t="str">
        <f>IF(G4="","",IF(G4=0,"",1))</f>
        <v/>
      </c>
      <c r="B4" s="40"/>
      <c r="C4" s="39"/>
      <c r="D4" s="39"/>
      <c r="E4" s="33"/>
      <c r="F4" s="116" t="str">
        <f>IF(D4="", "", E4*2600)</f>
        <v/>
      </c>
      <c r="G4" s="117" t="str">
        <f>IF(F4="","",IF(I4=FALSE,"",F4))</f>
        <v/>
      </c>
      <c r="H4" s="105" t="str">
        <f t="shared" ref="H4:H67" si="0">B4&amp;D4</f>
        <v/>
      </c>
      <c r="I4" s="103" t="b">
        <f t="shared" ref="I4:I67" si="1">COUNTIF(H:H,H4)=1</f>
        <v>0</v>
      </c>
    </row>
    <row r="5" spans="1:9" ht="25" customHeight="1">
      <c r="A5" s="109" t="str">
        <f t="shared" ref="A5:A68" si="2">IF(G5="","",IF(G5=0,"",A4+1))</f>
        <v/>
      </c>
      <c r="B5" s="40"/>
      <c r="C5" s="39"/>
      <c r="D5" s="39"/>
      <c r="E5" s="33"/>
      <c r="F5" s="116" t="str">
        <f t="shared" ref="F5:F68" si="3">IF(D5="", "", E5*2600)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70"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si="0"/>
        <v/>
      </c>
      <c r="I36" s="103" t="b">
        <f t="shared" si="1"/>
        <v>0</v>
      </c>
    </row>
    <row r="37" spans="1:9" ht="25" customHeight="1">
      <c r="A37" s="109" t="str">
        <f t="shared" si="2"/>
        <v/>
      </c>
      <c r="B37" s="40"/>
      <c r="C37" s="39"/>
      <c r="D37" s="39"/>
      <c r="E37" s="33"/>
      <c r="F37" s="116" t="str">
        <f t="shared" si="3"/>
        <v/>
      </c>
      <c r="G37" s="117" t="str">
        <f t="shared" si="4"/>
        <v/>
      </c>
      <c r="H37" s="105" t="str">
        <f t="shared" si="0"/>
        <v/>
      </c>
      <c r="I37" s="103" t="b">
        <f t="shared" si="1"/>
        <v>0</v>
      </c>
    </row>
    <row r="38" spans="1:9" ht="25" customHeight="1">
      <c r="A38" s="109" t="str">
        <f t="shared" si="2"/>
        <v/>
      </c>
      <c r="B38" s="40"/>
      <c r="C38" s="39"/>
      <c r="D38" s="39"/>
      <c r="E38" s="33"/>
      <c r="F38" s="116" t="str">
        <f t="shared" si="3"/>
        <v/>
      </c>
      <c r="G38" s="117" t="str">
        <f t="shared" si="4"/>
        <v/>
      </c>
      <c r="H38" s="105" t="str">
        <f t="shared" si="0"/>
        <v/>
      </c>
      <c r="I38" s="103" t="b">
        <f t="shared" si="1"/>
        <v>0</v>
      </c>
    </row>
    <row r="39" spans="1:9" ht="25" customHeight="1">
      <c r="A39" s="109" t="str">
        <f t="shared" si="2"/>
        <v/>
      </c>
      <c r="B39" s="114"/>
      <c r="C39" s="118"/>
      <c r="D39" s="115"/>
      <c r="E39" s="100"/>
      <c r="F39" s="116" t="str">
        <f t="shared" si="3"/>
        <v/>
      </c>
      <c r="G39" s="117" t="str">
        <f t="shared" si="4"/>
        <v/>
      </c>
      <c r="H39" s="105" t="str">
        <f t="shared" si="0"/>
        <v/>
      </c>
      <c r="I39" s="103" t="b">
        <f t="shared" si="1"/>
        <v>0</v>
      </c>
    </row>
    <row r="40" spans="1:9" ht="25" customHeight="1">
      <c r="A40" s="109" t="str">
        <f t="shared" si="2"/>
        <v/>
      </c>
      <c r="B40" s="114"/>
      <c r="C40" s="118"/>
      <c r="D40" s="115"/>
      <c r="E40" s="100"/>
      <c r="F40" s="116" t="str">
        <f t="shared" si="3"/>
        <v/>
      </c>
      <c r="G40" s="117" t="str">
        <f t="shared" si="4"/>
        <v/>
      </c>
      <c r="H40" s="105" t="str">
        <f t="shared" si="0"/>
        <v/>
      </c>
      <c r="I40" s="103" t="b">
        <f t="shared" si="1"/>
        <v>0</v>
      </c>
    </row>
    <row r="41" spans="1:9" ht="25" customHeight="1">
      <c r="A41" s="109" t="str">
        <f t="shared" si="2"/>
        <v/>
      </c>
      <c r="B41" s="114"/>
      <c r="C41" s="118"/>
      <c r="D41" s="115"/>
      <c r="E41" s="100"/>
      <c r="F41" s="116" t="str">
        <f t="shared" si="3"/>
        <v/>
      </c>
      <c r="G41" s="117" t="str">
        <f t="shared" si="4"/>
        <v/>
      </c>
      <c r="H41" s="105" t="str">
        <f t="shared" si="0"/>
        <v/>
      </c>
      <c r="I41" s="103" t="b">
        <f t="shared" si="1"/>
        <v>0</v>
      </c>
    </row>
    <row r="42" spans="1:9" ht="25" customHeight="1">
      <c r="A42" s="109" t="str">
        <f t="shared" si="2"/>
        <v/>
      </c>
      <c r="B42" s="114"/>
      <c r="C42" s="118"/>
      <c r="D42" s="115"/>
      <c r="E42" s="100"/>
      <c r="F42" s="116" t="str">
        <f t="shared" si="3"/>
        <v/>
      </c>
      <c r="G42" s="117" t="str">
        <f t="shared" si="4"/>
        <v/>
      </c>
      <c r="H42" s="105" t="str">
        <f t="shared" si="0"/>
        <v/>
      </c>
      <c r="I42" s="103" t="b">
        <f t="shared" si="1"/>
        <v>0</v>
      </c>
    </row>
    <row r="43" spans="1:9" ht="25" customHeight="1">
      <c r="A43" s="109" t="str">
        <f t="shared" si="2"/>
        <v/>
      </c>
      <c r="B43" s="114"/>
      <c r="C43" s="118"/>
      <c r="D43" s="115"/>
      <c r="E43" s="100"/>
      <c r="F43" s="116" t="str">
        <f t="shared" si="3"/>
        <v/>
      </c>
      <c r="G43" s="117" t="str">
        <f t="shared" si="4"/>
        <v/>
      </c>
      <c r="H43" s="105" t="str">
        <f t="shared" si="0"/>
        <v/>
      </c>
      <c r="I43" s="103" t="b">
        <f t="shared" si="1"/>
        <v>0</v>
      </c>
    </row>
    <row r="44" spans="1:9" ht="25" customHeight="1">
      <c r="A44" s="109" t="str">
        <f t="shared" si="2"/>
        <v/>
      </c>
      <c r="B44" s="114"/>
      <c r="C44" s="118"/>
      <c r="D44" s="115"/>
      <c r="E44" s="100"/>
      <c r="F44" s="116" t="str">
        <f t="shared" si="3"/>
        <v/>
      </c>
      <c r="G44" s="117" t="str">
        <f t="shared" si="4"/>
        <v/>
      </c>
      <c r="H44" s="105" t="str">
        <f t="shared" si="0"/>
        <v/>
      </c>
      <c r="I44" s="103" t="b">
        <f t="shared" si="1"/>
        <v>0</v>
      </c>
    </row>
    <row r="45" spans="1:9" ht="25" customHeight="1">
      <c r="A45" s="109" t="str">
        <f t="shared" si="2"/>
        <v/>
      </c>
      <c r="B45" s="114"/>
      <c r="C45" s="118"/>
      <c r="D45" s="115"/>
      <c r="E45" s="100"/>
      <c r="F45" s="116" t="str">
        <f t="shared" si="3"/>
        <v/>
      </c>
      <c r="G45" s="117" t="str">
        <f t="shared" si="4"/>
        <v/>
      </c>
      <c r="H45" s="105" t="str">
        <f t="shared" si="0"/>
        <v/>
      </c>
      <c r="I45" s="103" t="b">
        <f t="shared" si="1"/>
        <v>0</v>
      </c>
    </row>
    <row r="46" spans="1:9" ht="25" customHeight="1">
      <c r="A46" s="109" t="str">
        <f t="shared" si="2"/>
        <v/>
      </c>
      <c r="B46" s="114"/>
      <c r="C46" s="118"/>
      <c r="D46" s="115"/>
      <c r="E46" s="100"/>
      <c r="F46" s="116" t="str">
        <f t="shared" si="3"/>
        <v/>
      </c>
      <c r="G46" s="117" t="str">
        <f t="shared" si="4"/>
        <v/>
      </c>
      <c r="H46" s="105" t="str">
        <f t="shared" si="0"/>
        <v/>
      </c>
      <c r="I46" s="103" t="b">
        <f t="shared" si="1"/>
        <v>0</v>
      </c>
    </row>
    <row r="47" spans="1:9" ht="25" customHeight="1">
      <c r="A47" s="109" t="str">
        <f t="shared" si="2"/>
        <v/>
      </c>
      <c r="B47" s="114"/>
      <c r="C47" s="118"/>
      <c r="D47" s="115"/>
      <c r="E47" s="100"/>
      <c r="F47" s="116" t="str">
        <f t="shared" si="3"/>
        <v/>
      </c>
      <c r="G47" s="117" t="str">
        <f t="shared" si="4"/>
        <v/>
      </c>
      <c r="H47" s="105" t="str">
        <f t="shared" si="0"/>
        <v/>
      </c>
      <c r="I47" s="103" t="b">
        <f t="shared" si="1"/>
        <v>0</v>
      </c>
    </row>
    <row r="48" spans="1:9" ht="25" customHeight="1">
      <c r="A48" s="109" t="str">
        <f t="shared" si="2"/>
        <v/>
      </c>
      <c r="B48" s="114"/>
      <c r="C48" s="118"/>
      <c r="D48" s="115"/>
      <c r="E48" s="100"/>
      <c r="F48" s="116" t="str">
        <f t="shared" si="3"/>
        <v/>
      </c>
      <c r="G48" s="117" t="str">
        <f t="shared" si="4"/>
        <v/>
      </c>
      <c r="H48" s="105" t="str">
        <f t="shared" si="0"/>
        <v/>
      </c>
      <c r="I48" s="103" t="b">
        <f t="shared" si="1"/>
        <v>0</v>
      </c>
    </row>
    <row r="49" spans="1:9" ht="25" customHeight="1">
      <c r="A49" s="109" t="str">
        <f t="shared" si="2"/>
        <v/>
      </c>
      <c r="B49" s="114"/>
      <c r="C49" s="118"/>
      <c r="D49" s="115"/>
      <c r="E49" s="100"/>
      <c r="F49" s="116" t="str">
        <f t="shared" si="3"/>
        <v/>
      </c>
      <c r="G49" s="117" t="str">
        <f t="shared" si="4"/>
        <v/>
      </c>
      <c r="H49" s="105" t="str">
        <f t="shared" si="0"/>
        <v/>
      </c>
      <c r="I49" s="103" t="b">
        <f t="shared" si="1"/>
        <v>0</v>
      </c>
    </row>
    <row r="50" spans="1:9" ht="25" customHeight="1">
      <c r="A50" s="109" t="str">
        <f t="shared" si="2"/>
        <v/>
      </c>
      <c r="B50" s="114"/>
      <c r="C50" s="118"/>
      <c r="D50" s="115"/>
      <c r="E50" s="100"/>
      <c r="F50" s="116" t="str">
        <f t="shared" si="3"/>
        <v/>
      </c>
      <c r="G50" s="117" t="str">
        <f t="shared" si="4"/>
        <v/>
      </c>
      <c r="H50" s="105" t="str">
        <f t="shared" si="0"/>
        <v/>
      </c>
      <c r="I50" s="103" t="b">
        <f t="shared" si="1"/>
        <v>0</v>
      </c>
    </row>
    <row r="51" spans="1:9" ht="25" customHeight="1">
      <c r="A51" s="109" t="str">
        <f t="shared" si="2"/>
        <v/>
      </c>
      <c r="B51" s="114"/>
      <c r="C51" s="118"/>
      <c r="D51" s="115"/>
      <c r="E51" s="100"/>
      <c r="F51" s="116" t="str">
        <f t="shared" si="3"/>
        <v/>
      </c>
      <c r="G51" s="117" t="str">
        <f t="shared" si="4"/>
        <v/>
      </c>
      <c r="H51" s="105" t="str">
        <f t="shared" si="0"/>
        <v/>
      </c>
      <c r="I51" s="103" t="b">
        <f t="shared" si="1"/>
        <v>0</v>
      </c>
    </row>
    <row r="52" spans="1:9" ht="25" customHeight="1">
      <c r="A52" s="109" t="str">
        <f t="shared" si="2"/>
        <v/>
      </c>
      <c r="B52" s="114"/>
      <c r="C52" s="118"/>
      <c r="D52" s="115"/>
      <c r="E52" s="100"/>
      <c r="F52" s="116" t="str">
        <f t="shared" si="3"/>
        <v/>
      </c>
      <c r="G52" s="117" t="str">
        <f t="shared" si="4"/>
        <v/>
      </c>
      <c r="H52" s="105" t="str">
        <f t="shared" si="0"/>
        <v/>
      </c>
      <c r="I52" s="103" t="b">
        <f t="shared" si="1"/>
        <v>0</v>
      </c>
    </row>
    <row r="53" spans="1:9" ht="25" customHeight="1">
      <c r="A53" s="109" t="str">
        <f t="shared" si="2"/>
        <v/>
      </c>
      <c r="B53" s="114"/>
      <c r="C53" s="118"/>
      <c r="D53" s="115"/>
      <c r="E53" s="100"/>
      <c r="F53" s="116" t="str">
        <f t="shared" si="3"/>
        <v/>
      </c>
      <c r="G53" s="117" t="str">
        <f t="shared" si="4"/>
        <v/>
      </c>
      <c r="H53" s="105" t="str">
        <f t="shared" si="0"/>
        <v/>
      </c>
      <c r="I53" s="103" t="b">
        <f t="shared" si="1"/>
        <v>0</v>
      </c>
    </row>
    <row r="54" spans="1:9" ht="25" customHeight="1">
      <c r="A54" s="109" t="str">
        <f t="shared" si="2"/>
        <v/>
      </c>
      <c r="B54" s="114"/>
      <c r="C54" s="118"/>
      <c r="D54" s="115"/>
      <c r="E54" s="100"/>
      <c r="F54" s="116" t="str">
        <f t="shared" si="3"/>
        <v/>
      </c>
      <c r="G54" s="117" t="str">
        <f t="shared" si="4"/>
        <v/>
      </c>
      <c r="H54" s="105" t="str">
        <f t="shared" si="0"/>
        <v/>
      </c>
      <c r="I54" s="103" t="b">
        <f t="shared" si="1"/>
        <v>0</v>
      </c>
    </row>
    <row r="55" spans="1:9" ht="25" customHeight="1">
      <c r="A55" s="109" t="str">
        <f t="shared" si="2"/>
        <v/>
      </c>
      <c r="B55" s="114"/>
      <c r="C55" s="118"/>
      <c r="D55" s="115"/>
      <c r="E55" s="100"/>
      <c r="F55" s="116" t="str">
        <f t="shared" si="3"/>
        <v/>
      </c>
      <c r="G55" s="117" t="str">
        <f t="shared" si="4"/>
        <v/>
      </c>
      <c r="H55" s="105" t="str">
        <f t="shared" si="0"/>
        <v/>
      </c>
      <c r="I55" s="103" t="b">
        <f t="shared" si="1"/>
        <v>0</v>
      </c>
    </row>
    <row r="56" spans="1:9" ht="25" customHeight="1">
      <c r="A56" s="109" t="str">
        <f t="shared" si="2"/>
        <v/>
      </c>
      <c r="B56" s="114"/>
      <c r="C56" s="118"/>
      <c r="D56" s="115"/>
      <c r="E56" s="100"/>
      <c r="F56" s="116" t="str">
        <f t="shared" si="3"/>
        <v/>
      </c>
      <c r="G56" s="117" t="str">
        <f t="shared" si="4"/>
        <v/>
      </c>
      <c r="H56" s="105" t="str">
        <f t="shared" si="0"/>
        <v/>
      </c>
      <c r="I56" s="103" t="b">
        <f t="shared" si="1"/>
        <v>0</v>
      </c>
    </row>
    <row r="57" spans="1:9" ht="25" customHeight="1">
      <c r="A57" s="109" t="str">
        <f t="shared" si="2"/>
        <v/>
      </c>
      <c r="B57" s="114"/>
      <c r="C57" s="118"/>
      <c r="D57" s="115"/>
      <c r="E57" s="100"/>
      <c r="F57" s="116" t="str">
        <f t="shared" si="3"/>
        <v/>
      </c>
      <c r="G57" s="117" t="str">
        <f t="shared" si="4"/>
        <v/>
      </c>
      <c r="H57" s="105" t="str">
        <f t="shared" si="0"/>
        <v/>
      </c>
      <c r="I57" s="103" t="b">
        <f t="shared" si="1"/>
        <v>0</v>
      </c>
    </row>
    <row r="58" spans="1:9" ht="25" customHeight="1">
      <c r="A58" s="109" t="str">
        <f t="shared" si="2"/>
        <v/>
      </c>
      <c r="B58" s="114"/>
      <c r="C58" s="118"/>
      <c r="D58" s="115"/>
      <c r="E58" s="100"/>
      <c r="F58" s="116" t="str">
        <f t="shared" si="3"/>
        <v/>
      </c>
      <c r="G58" s="117" t="str">
        <f t="shared" si="4"/>
        <v/>
      </c>
      <c r="H58" s="105" t="str">
        <f t="shared" si="0"/>
        <v/>
      </c>
      <c r="I58" s="103" t="b">
        <f t="shared" si="1"/>
        <v>0</v>
      </c>
    </row>
    <row r="59" spans="1:9" ht="25" customHeight="1">
      <c r="A59" s="109" t="str">
        <f t="shared" si="2"/>
        <v/>
      </c>
      <c r="B59" s="114"/>
      <c r="C59" s="118"/>
      <c r="D59" s="115"/>
      <c r="E59" s="100"/>
      <c r="F59" s="116" t="str">
        <f t="shared" si="3"/>
        <v/>
      </c>
      <c r="G59" s="117" t="str">
        <f t="shared" si="4"/>
        <v/>
      </c>
      <c r="H59" s="105" t="str">
        <f t="shared" si="0"/>
        <v/>
      </c>
      <c r="I59" s="103" t="b">
        <f t="shared" si="1"/>
        <v>0</v>
      </c>
    </row>
    <row r="60" spans="1:9" ht="25" customHeight="1">
      <c r="A60" s="109" t="str">
        <f t="shared" si="2"/>
        <v/>
      </c>
      <c r="B60" s="114"/>
      <c r="C60" s="118"/>
      <c r="D60" s="115"/>
      <c r="E60" s="100"/>
      <c r="F60" s="116" t="str">
        <f t="shared" si="3"/>
        <v/>
      </c>
      <c r="G60" s="117" t="str">
        <f t="shared" si="4"/>
        <v/>
      </c>
      <c r="H60" s="105" t="str">
        <f t="shared" si="0"/>
        <v/>
      </c>
      <c r="I60" s="103" t="b">
        <f t="shared" si="1"/>
        <v>0</v>
      </c>
    </row>
    <row r="61" spans="1:9" ht="25" customHeight="1">
      <c r="A61" s="109" t="str">
        <f t="shared" si="2"/>
        <v/>
      </c>
      <c r="B61" s="114"/>
      <c r="C61" s="118"/>
      <c r="D61" s="115"/>
      <c r="E61" s="100"/>
      <c r="F61" s="116" t="str">
        <f t="shared" si="3"/>
        <v/>
      </c>
      <c r="G61" s="117" t="str">
        <f t="shared" si="4"/>
        <v/>
      </c>
      <c r="H61" s="105" t="str">
        <f t="shared" si="0"/>
        <v/>
      </c>
      <c r="I61" s="103" t="b">
        <f t="shared" si="1"/>
        <v>0</v>
      </c>
    </row>
    <row r="62" spans="1:9" ht="25" customHeight="1">
      <c r="A62" s="109" t="str">
        <f t="shared" si="2"/>
        <v/>
      </c>
      <c r="B62" s="114"/>
      <c r="C62" s="118"/>
      <c r="D62" s="115"/>
      <c r="E62" s="100"/>
      <c r="F62" s="116" t="str">
        <f t="shared" si="3"/>
        <v/>
      </c>
      <c r="G62" s="117" t="str">
        <f t="shared" si="4"/>
        <v/>
      </c>
      <c r="H62" s="105" t="str">
        <f t="shared" si="0"/>
        <v/>
      </c>
      <c r="I62" s="103" t="b">
        <f t="shared" si="1"/>
        <v>0</v>
      </c>
    </row>
    <row r="63" spans="1:9" ht="25" customHeight="1">
      <c r="A63" s="109" t="str">
        <f t="shared" si="2"/>
        <v/>
      </c>
      <c r="B63" s="114"/>
      <c r="C63" s="118"/>
      <c r="D63" s="115"/>
      <c r="E63" s="100"/>
      <c r="F63" s="116" t="str">
        <f t="shared" si="3"/>
        <v/>
      </c>
      <c r="G63" s="117" t="str">
        <f t="shared" si="4"/>
        <v/>
      </c>
      <c r="H63" s="105" t="str">
        <f t="shared" si="0"/>
        <v/>
      </c>
      <c r="I63" s="103" t="b">
        <f t="shared" si="1"/>
        <v>0</v>
      </c>
    </row>
    <row r="64" spans="1:9" ht="25" customHeight="1">
      <c r="A64" s="109" t="str">
        <f t="shared" si="2"/>
        <v/>
      </c>
      <c r="B64" s="114"/>
      <c r="C64" s="118"/>
      <c r="D64" s="115"/>
      <c r="E64" s="100"/>
      <c r="F64" s="116" t="str">
        <f t="shared" si="3"/>
        <v/>
      </c>
      <c r="G64" s="117" t="str">
        <f t="shared" si="4"/>
        <v/>
      </c>
      <c r="H64" s="105" t="str">
        <f t="shared" si="0"/>
        <v/>
      </c>
      <c r="I64" s="103" t="b">
        <f t="shared" si="1"/>
        <v>0</v>
      </c>
    </row>
    <row r="65" spans="1:9" ht="25" customHeight="1">
      <c r="A65" s="109" t="str">
        <f t="shared" si="2"/>
        <v/>
      </c>
      <c r="B65" s="114"/>
      <c r="C65" s="118"/>
      <c r="D65" s="115"/>
      <c r="E65" s="100"/>
      <c r="F65" s="116" t="str">
        <f t="shared" si="3"/>
        <v/>
      </c>
      <c r="G65" s="117" t="str">
        <f t="shared" si="4"/>
        <v/>
      </c>
      <c r="H65" s="105" t="str">
        <f t="shared" si="0"/>
        <v/>
      </c>
      <c r="I65" s="103" t="b">
        <f t="shared" si="1"/>
        <v>0</v>
      </c>
    </row>
    <row r="66" spans="1:9" ht="25" customHeight="1">
      <c r="A66" s="109" t="str">
        <f t="shared" si="2"/>
        <v/>
      </c>
      <c r="B66" s="114"/>
      <c r="C66" s="118"/>
      <c r="D66" s="115"/>
      <c r="E66" s="100"/>
      <c r="F66" s="116" t="str">
        <f t="shared" si="3"/>
        <v/>
      </c>
      <c r="G66" s="117" t="str">
        <f t="shared" si="4"/>
        <v/>
      </c>
      <c r="H66" s="105" t="str">
        <f t="shared" si="0"/>
        <v/>
      </c>
      <c r="I66" s="103" t="b">
        <f t="shared" si="1"/>
        <v>0</v>
      </c>
    </row>
    <row r="67" spans="1:9" ht="25" customHeight="1">
      <c r="A67" s="109" t="str">
        <f t="shared" si="2"/>
        <v/>
      </c>
      <c r="B67" s="114"/>
      <c r="C67" s="118"/>
      <c r="D67" s="115"/>
      <c r="E67" s="100"/>
      <c r="F67" s="116" t="str">
        <f t="shared" si="3"/>
        <v/>
      </c>
      <c r="G67" s="117" t="str">
        <f t="shared" si="4"/>
        <v/>
      </c>
      <c r="H67" s="105" t="str">
        <f t="shared" si="0"/>
        <v/>
      </c>
      <c r="I67" s="103" t="b">
        <f t="shared" si="1"/>
        <v>0</v>
      </c>
    </row>
    <row r="68" spans="1:9" ht="25" customHeight="1">
      <c r="A68" s="109" t="str">
        <f t="shared" si="2"/>
        <v/>
      </c>
      <c r="B68" s="114"/>
      <c r="C68" s="118"/>
      <c r="D68" s="115"/>
      <c r="E68" s="100"/>
      <c r="F68" s="116" t="str">
        <f t="shared" si="3"/>
        <v/>
      </c>
      <c r="G68" s="117" t="str">
        <f t="shared" si="4"/>
        <v/>
      </c>
      <c r="H68" s="105" t="str">
        <f t="shared" ref="H68:H131" si="5">B68&amp;D68</f>
        <v/>
      </c>
      <c r="I68" s="103" t="b">
        <f t="shared" ref="I68:I131" si="6">COUNTIF(H:H,H68)=1</f>
        <v>0</v>
      </c>
    </row>
    <row r="69" spans="1:9" ht="25" customHeight="1">
      <c r="A69" s="109" t="str">
        <f t="shared" ref="A69:A132" si="7">IF(G69="","",IF(G69=0,"",A68+1))</f>
        <v/>
      </c>
      <c r="B69" s="114"/>
      <c r="C69" s="118"/>
      <c r="D69" s="115"/>
      <c r="E69" s="100"/>
      <c r="F69" s="116" t="str">
        <f t="shared" ref="F69:F132" si="8">IF(D69="", "", E69*2600)</f>
        <v/>
      </c>
      <c r="G69" s="117" t="str">
        <f t="shared" si="4"/>
        <v/>
      </c>
      <c r="H69" s="105" t="str">
        <f t="shared" si="5"/>
        <v/>
      </c>
      <c r="I69" s="103" t="b">
        <f t="shared" si="6"/>
        <v>0</v>
      </c>
    </row>
    <row r="70" spans="1:9" ht="25" customHeight="1">
      <c r="A70" s="109" t="str">
        <f t="shared" si="7"/>
        <v/>
      </c>
      <c r="B70" s="114"/>
      <c r="C70" s="118"/>
      <c r="D70" s="115"/>
      <c r="E70" s="100"/>
      <c r="F70" s="116" t="str">
        <f t="shared" si="8"/>
        <v/>
      </c>
      <c r="G70" s="117" t="str">
        <f t="shared" si="4"/>
        <v/>
      </c>
      <c r="H70" s="105" t="str">
        <f t="shared" si="5"/>
        <v/>
      </c>
      <c r="I70" s="103" t="b">
        <f t="shared" si="6"/>
        <v>0</v>
      </c>
    </row>
    <row r="71" spans="1:9" ht="25" customHeight="1">
      <c r="A71" s="109" t="str">
        <f t="shared" si="7"/>
        <v/>
      </c>
      <c r="B71" s="114"/>
      <c r="C71" s="118"/>
      <c r="D71" s="115"/>
      <c r="E71" s="100"/>
      <c r="F71" s="116" t="str">
        <f t="shared" si="8"/>
        <v/>
      </c>
      <c r="G71" s="117" t="str">
        <f t="shared" ref="G71:G134" si="9">IF(F71="","",IF(I71=FALSE,"",F71))</f>
        <v/>
      </c>
      <c r="H71" s="105" t="str">
        <f t="shared" si="5"/>
        <v/>
      </c>
      <c r="I71" s="103" t="b">
        <f t="shared" si="6"/>
        <v>0</v>
      </c>
    </row>
    <row r="72" spans="1:9" ht="25" customHeight="1">
      <c r="A72" s="109" t="str">
        <f t="shared" si="7"/>
        <v/>
      </c>
      <c r="B72" s="114"/>
      <c r="C72" s="118"/>
      <c r="D72" s="115"/>
      <c r="E72" s="100"/>
      <c r="F72" s="116" t="str">
        <f t="shared" si="8"/>
        <v/>
      </c>
      <c r="G72" s="117" t="str">
        <f t="shared" si="9"/>
        <v/>
      </c>
      <c r="H72" s="105" t="str">
        <f t="shared" si="5"/>
        <v/>
      </c>
      <c r="I72" s="103" t="b">
        <f t="shared" si="6"/>
        <v>0</v>
      </c>
    </row>
    <row r="73" spans="1:9" ht="25" customHeight="1">
      <c r="A73" s="109" t="str">
        <f t="shared" si="7"/>
        <v/>
      </c>
      <c r="B73" s="114"/>
      <c r="C73" s="118"/>
      <c r="D73" s="115"/>
      <c r="E73" s="100"/>
      <c r="F73" s="116" t="str">
        <f t="shared" si="8"/>
        <v/>
      </c>
      <c r="G73" s="117" t="str">
        <f t="shared" si="9"/>
        <v/>
      </c>
      <c r="H73" s="105" t="str">
        <f t="shared" si="5"/>
        <v/>
      </c>
      <c r="I73" s="103" t="b">
        <f t="shared" si="6"/>
        <v>0</v>
      </c>
    </row>
    <row r="74" spans="1:9" ht="25" customHeight="1">
      <c r="A74" s="109" t="str">
        <f t="shared" si="7"/>
        <v/>
      </c>
      <c r="B74" s="114"/>
      <c r="C74" s="118"/>
      <c r="D74" s="115"/>
      <c r="E74" s="100"/>
      <c r="F74" s="116" t="str">
        <f t="shared" si="8"/>
        <v/>
      </c>
      <c r="G74" s="117" t="str">
        <f t="shared" si="9"/>
        <v/>
      </c>
      <c r="H74" s="105" t="str">
        <f t="shared" si="5"/>
        <v/>
      </c>
      <c r="I74" s="103" t="b">
        <f t="shared" si="6"/>
        <v>0</v>
      </c>
    </row>
    <row r="75" spans="1:9" ht="25" customHeight="1">
      <c r="A75" s="109" t="str">
        <f t="shared" si="7"/>
        <v/>
      </c>
      <c r="B75" s="114"/>
      <c r="C75" s="118"/>
      <c r="D75" s="115"/>
      <c r="E75" s="100"/>
      <c r="F75" s="116" t="str">
        <f t="shared" si="8"/>
        <v/>
      </c>
      <c r="G75" s="117" t="str">
        <f t="shared" si="9"/>
        <v/>
      </c>
      <c r="H75" s="105" t="str">
        <f t="shared" si="5"/>
        <v/>
      </c>
      <c r="I75" s="103" t="b">
        <f t="shared" si="6"/>
        <v>0</v>
      </c>
    </row>
    <row r="76" spans="1:9" ht="25" customHeight="1">
      <c r="A76" s="109" t="str">
        <f t="shared" si="7"/>
        <v/>
      </c>
      <c r="B76" s="114"/>
      <c r="C76" s="118"/>
      <c r="D76" s="115"/>
      <c r="E76" s="100"/>
      <c r="F76" s="116" t="str">
        <f t="shared" si="8"/>
        <v/>
      </c>
      <c r="G76" s="117" t="str">
        <f t="shared" si="9"/>
        <v/>
      </c>
      <c r="H76" s="105" t="str">
        <f t="shared" si="5"/>
        <v/>
      </c>
      <c r="I76" s="103" t="b">
        <f t="shared" si="6"/>
        <v>0</v>
      </c>
    </row>
    <row r="77" spans="1:9" ht="25" customHeight="1">
      <c r="A77" s="109" t="str">
        <f t="shared" si="7"/>
        <v/>
      </c>
      <c r="B77" s="114"/>
      <c r="C77" s="118"/>
      <c r="D77" s="115"/>
      <c r="E77" s="100"/>
      <c r="F77" s="116" t="str">
        <f t="shared" si="8"/>
        <v/>
      </c>
      <c r="G77" s="117" t="str">
        <f t="shared" si="9"/>
        <v/>
      </c>
      <c r="H77" s="105" t="str">
        <f t="shared" si="5"/>
        <v/>
      </c>
      <c r="I77" s="103" t="b">
        <f t="shared" si="6"/>
        <v>0</v>
      </c>
    </row>
    <row r="78" spans="1:9" ht="25" customHeight="1">
      <c r="A78" s="109" t="str">
        <f t="shared" si="7"/>
        <v/>
      </c>
      <c r="B78" s="114"/>
      <c r="C78" s="118"/>
      <c r="D78" s="115"/>
      <c r="E78" s="100"/>
      <c r="F78" s="116" t="str">
        <f t="shared" si="8"/>
        <v/>
      </c>
      <c r="G78" s="117" t="str">
        <f t="shared" si="9"/>
        <v/>
      </c>
      <c r="H78" s="105" t="str">
        <f t="shared" si="5"/>
        <v/>
      </c>
      <c r="I78" s="103" t="b">
        <f t="shared" si="6"/>
        <v>0</v>
      </c>
    </row>
    <row r="79" spans="1:9" ht="25" customHeight="1">
      <c r="A79" s="109" t="str">
        <f t="shared" si="7"/>
        <v/>
      </c>
      <c r="B79" s="114"/>
      <c r="C79" s="118"/>
      <c r="D79" s="115"/>
      <c r="E79" s="100"/>
      <c r="F79" s="116" t="str">
        <f t="shared" si="8"/>
        <v/>
      </c>
      <c r="G79" s="117" t="str">
        <f t="shared" si="9"/>
        <v/>
      </c>
      <c r="H79" s="105" t="str">
        <f t="shared" si="5"/>
        <v/>
      </c>
      <c r="I79" s="103" t="b">
        <f t="shared" si="6"/>
        <v>0</v>
      </c>
    </row>
    <row r="80" spans="1:9" ht="25" customHeight="1">
      <c r="A80" s="109" t="str">
        <f t="shared" si="7"/>
        <v/>
      </c>
      <c r="B80" s="114"/>
      <c r="C80" s="118"/>
      <c r="D80" s="115"/>
      <c r="E80" s="100"/>
      <c r="F80" s="116" t="str">
        <f t="shared" si="8"/>
        <v/>
      </c>
      <c r="G80" s="117" t="str">
        <f t="shared" si="9"/>
        <v/>
      </c>
      <c r="H80" s="105" t="str">
        <f t="shared" si="5"/>
        <v/>
      </c>
      <c r="I80" s="103" t="b">
        <f t="shared" si="6"/>
        <v>0</v>
      </c>
    </row>
    <row r="81" spans="1:9" ht="25" customHeight="1">
      <c r="A81" s="109" t="str">
        <f t="shared" si="7"/>
        <v/>
      </c>
      <c r="B81" s="114"/>
      <c r="C81" s="118"/>
      <c r="D81" s="115"/>
      <c r="E81" s="100"/>
      <c r="F81" s="116" t="str">
        <f t="shared" si="8"/>
        <v/>
      </c>
      <c r="G81" s="117" t="str">
        <f t="shared" si="9"/>
        <v/>
      </c>
      <c r="H81" s="105" t="str">
        <f t="shared" si="5"/>
        <v/>
      </c>
      <c r="I81" s="103" t="b">
        <f t="shared" si="6"/>
        <v>0</v>
      </c>
    </row>
    <row r="82" spans="1:9" ht="25" customHeight="1">
      <c r="A82" s="109" t="str">
        <f t="shared" si="7"/>
        <v/>
      </c>
      <c r="B82" s="114"/>
      <c r="C82" s="118"/>
      <c r="D82" s="115"/>
      <c r="E82" s="100"/>
      <c r="F82" s="116" t="str">
        <f t="shared" si="8"/>
        <v/>
      </c>
      <c r="G82" s="117" t="str">
        <f t="shared" si="9"/>
        <v/>
      </c>
      <c r="H82" s="105" t="str">
        <f t="shared" si="5"/>
        <v/>
      </c>
      <c r="I82" s="103" t="b">
        <f t="shared" si="6"/>
        <v>0</v>
      </c>
    </row>
    <row r="83" spans="1:9" ht="25" customHeight="1">
      <c r="A83" s="109" t="str">
        <f t="shared" si="7"/>
        <v/>
      </c>
      <c r="B83" s="114"/>
      <c r="C83" s="118"/>
      <c r="D83" s="115"/>
      <c r="E83" s="100"/>
      <c r="F83" s="116" t="str">
        <f t="shared" si="8"/>
        <v/>
      </c>
      <c r="G83" s="117" t="str">
        <f t="shared" si="9"/>
        <v/>
      </c>
      <c r="H83" s="105" t="str">
        <f t="shared" si="5"/>
        <v/>
      </c>
      <c r="I83" s="103" t="b">
        <f t="shared" si="6"/>
        <v>0</v>
      </c>
    </row>
    <row r="84" spans="1:9" ht="25" customHeight="1">
      <c r="A84" s="109" t="str">
        <f t="shared" si="7"/>
        <v/>
      </c>
      <c r="B84" s="114"/>
      <c r="C84" s="118"/>
      <c r="D84" s="115"/>
      <c r="E84" s="100"/>
      <c r="F84" s="116" t="str">
        <f t="shared" si="8"/>
        <v/>
      </c>
      <c r="G84" s="117" t="str">
        <f t="shared" si="9"/>
        <v/>
      </c>
      <c r="H84" s="105" t="str">
        <f t="shared" si="5"/>
        <v/>
      </c>
      <c r="I84" s="103" t="b">
        <f t="shared" si="6"/>
        <v>0</v>
      </c>
    </row>
    <row r="85" spans="1:9" ht="25" customHeight="1">
      <c r="A85" s="109" t="str">
        <f t="shared" si="7"/>
        <v/>
      </c>
      <c r="B85" s="114"/>
      <c r="C85" s="118"/>
      <c r="D85" s="115"/>
      <c r="E85" s="100"/>
      <c r="F85" s="116" t="str">
        <f t="shared" si="8"/>
        <v/>
      </c>
      <c r="G85" s="117" t="str">
        <f t="shared" si="9"/>
        <v/>
      </c>
      <c r="H85" s="105" t="str">
        <f t="shared" si="5"/>
        <v/>
      </c>
      <c r="I85" s="103" t="b">
        <f t="shared" si="6"/>
        <v>0</v>
      </c>
    </row>
    <row r="86" spans="1:9" ht="25" customHeight="1">
      <c r="A86" s="109" t="str">
        <f t="shared" si="7"/>
        <v/>
      </c>
      <c r="B86" s="114"/>
      <c r="C86" s="118"/>
      <c r="D86" s="115"/>
      <c r="E86" s="100"/>
      <c r="F86" s="116" t="str">
        <f t="shared" si="8"/>
        <v/>
      </c>
      <c r="G86" s="117" t="str">
        <f t="shared" si="9"/>
        <v/>
      </c>
      <c r="H86" s="105" t="str">
        <f t="shared" si="5"/>
        <v/>
      </c>
      <c r="I86" s="103" t="b">
        <f t="shared" si="6"/>
        <v>0</v>
      </c>
    </row>
    <row r="87" spans="1:9" ht="25" customHeight="1">
      <c r="A87" s="109" t="str">
        <f t="shared" si="7"/>
        <v/>
      </c>
      <c r="B87" s="114"/>
      <c r="C87" s="118"/>
      <c r="D87" s="115"/>
      <c r="E87" s="100"/>
      <c r="F87" s="116" t="str">
        <f t="shared" si="8"/>
        <v/>
      </c>
      <c r="G87" s="117" t="str">
        <f t="shared" si="9"/>
        <v/>
      </c>
      <c r="H87" s="105" t="str">
        <f t="shared" si="5"/>
        <v/>
      </c>
      <c r="I87" s="103" t="b">
        <f t="shared" si="6"/>
        <v>0</v>
      </c>
    </row>
    <row r="88" spans="1:9" ht="25" customHeight="1">
      <c r="A88" s="109" t="str">
        <f t="shared" si="7"/>
        <v/>
      </c>
      <c r="B88" s="114"/>
      <c r="C88" s="118"/>
      <c r="D88" s="115"/>
      <c r="E88" s="100"/>
      <c r="F88" s="116" t="str">
        <f t="shared" si="8"/>
        <v/>
      </c>
      <c r="G88" s="117" t="str">
        <f t="shared" si="9"/>
        <v/>
      </c>
      <c r="H88" s="105" t="str">
        <f t="shared" si="5"/>
        <v/>
      </c>
      <c r="I88" s="103" t="b">
        <f t="shared" si="6"/>
        <v>0</v>
      </c>
    </row>
    <row r="89" spans="1:9" ht="25" customHeight="1">
      <c r="A89" s="109" t="str">
        <f t="shared" si="7"/>
        <v/>
      </c>
      <c r="B89" s="114"/>
      <c r="C89" s="118"/>
      <c r="D89" s="115"/>
      <c r="E89" s="100"/>
      <c r="F89" s="116" t="str">
        <f t="shared" si="8"/>
        <v/>
      </c>
      <c r="G89" s="117" t="str">
        <f t="shared" si="9"/>
        <v/>
      </c>
      <c r="H89" s="105" t="str">
        <f t="shared" si="5"/>
        <v/>
      </c>
      <c r="I89" s="103" t="b">
        <f t="shared" si="6"/>
        <v>0</v>
      </c>
    </row>
    <row r="90" spans="1:9" ht="25" customHeight="1">
      <c r="A90" s="109" t="str">
        <f t="shared" si="7"/>
        <v/>
      </c>
      <c r="B90" s="114"/>
      <c r="C90" s="118"/>
      <c r="D90" s="115"/>
      <c r="E90" s="100"/>
      <c r="F90" s="116" t="str">
        <f t="shared" si="8"/>
        <v/>
      </c>
      <c r="G90" s="117" t="str">
        <f t="shared" si="9"/>
        <v/>
      </c>
      <c r="H90" s="105" t="str">
        <f t="shared" si="5"/>
        <v/>
      </c>
      <c r="I90" s="103" t="b">
        <f t="shared" si="6"/>
        <v>0</v>
      </c>
    </row>
    <row r="91" spans="1:9" ht="25" customHeight="1">
      <c r="A91" s="109" t="str">
        <f t="shared" si="7"/>
        <v/>
      </c>
      <c r="B91" s="114"/>
      <c r="C91" s="118"/>
      <c r="D91" s="115"/>
      <c r="E91" s="100"/>
      <c r="F91" s="116" t="str">
        <f t="shared" si="8"/>
        <v/>
      </c>
      <c r="G91" s="117" t="str">
        <f t="shared" si="9"/>
        <v/>
      </c>
      <c r="H91" s="105" t="str">
        <f t="shared" si="5"/>
        <v/>
      </c>
      <c r="I91" s="103" t="b">
        <f t="shared" si="6"/>
        <v>0</v>
      </c>
    </row>
    <row r="92" spans="1:9" ht="25" customHeight="1">
      <c r="A92" s="109" t="str">
        <f t="shared" si="7"/>
        <v/>
      </c>
      <c r="B92" s="114"/>
      <c r="C92" s="118"/>
      <c r="D92" s="115"/>
      <c r="E92" s="100"/>
      <c r="F92" s="116" t="str">
        <f t="shared" si="8"/>
        <v/>
      </c>
      <c r="G92" s="117" t="str">
        <f t="shared" si="9"/>
        <v/>
      </c>
      <c r="H92" s="105" t="str">
        <f t="shared" si="5"/>
        <v/>
      </c>
      <c r="I92" s="103" t="b">
        <f t="shared" si="6"/>
        <v>0</v>
      </c>
    </row>
    <row r="93" spans="1:9" ht="25" customHeight="1">
      <c r="A93" s="109" t="str">
        <f t="shared" si="7"/>
        <v/>
      </c>
      <c r="B93" s="114"/>
      <c r="C93" s="118"/>
      <c r="D93" s="115"/>
      <c r="E93" s="100"/>
      <c r="F93" s="116" t="str">
        <f t="shared" si="8"/>
        <v/>
      </c>
      <c r="G93" s="117" t="str">
        <f t="shared" si="9"/>
        <v/>
      </c>
      <c r="H93" s="105" t="str">
        <f t="shared" si="5"/>
        <v/>
      </c>
      <c r="I93" s="103" t="b">
        <f t="shared" si="6"/>
        <v>0</v>
      </c>
    </row>
    <row r="94" spans="1:9" ht="25" customHeight="1">
      <c r="A94" s="109" t="str">
        <f t="shared" si="7"/>
        <v/>
      </c>
      <c r="B94" s="114"/>
      <c r="C94" s="118"/>
      <c r="D94" s="115"/>
      <c r="E94" s="100"/>
      <c r="F94" s="116" t="str">
        <f t="shared" si="8"/>
        <v/>
      </c>
      <c r="G94" s="117" t="str">
        <f t="shared" si="9"/>
        <v/>
      </c>
      <c r="H94" s="105" t="str">
        <f t="shared" si="5"/>
        <v/>
      </c>
      <c r="I94" s="103" t="b">
        <f t="shared" si="6"/>
        <v>0</v>
      </c>
    </row>
    <row r="95" spans="1:9" ht="25" customHeight="1">
      <c r="A95" s="109" t="str">
        <f t="shared" si="7"/>
        <v/>
      </c>
      <c r="B95" s="114"/>
      <c r="C95" s="118"/>
      <c r="D95" s="115"/>
      <c r="E95" s="100"/>
      <c r="F95" s="116" t="str">
        <f t="shared" si="8"/>
        <v/>
      </c>
      <c r="G95" s="117" t="str">
        <f t="shared" si="9"/>
        <v/>
      </c>
      <c r="H95" s="105" t="str">
        <f t="shared" si="5"/>
        <v/>
      </c>
      <c r="I95" s="103" t="b">
        <f t="shared" si="6"/>
        <v>0</v>
      </c>
    </row>
    <row r="96" spans="1:9" ht="25" customHeight="1">
      <c r="A96" s="109" t="str">
        <f t="shared" si="7"/>
        <v/>
      </c>
      <c r="B96" s="114"/>
      <c r="C96" s="118"/>
      <c r="D96" s="115"/>
      <c r="E96" s="100"/>
      <c r="F96" s="116" t="str">
        <f t="shared" si="8"/>
        <v/>
      </c>
      <c r="G96" s="117" t="str">
        <f t="shared" si="9"/>
        <v/>
      </c>
      <c r="H96" s="105" t="str">
        <f t="shared" si="5"/>
        <v/>
      </c>
      <c r="I96" s="103" t="b">
        <f t="shared" si="6"/>
        <v>0</v>
      </c>
    </row>
    <row r="97" spans="1:9" ht="25" customHeight="1">
      <c r="A97" s="109" t="str">
        <f t="shared" si="7"/>
        <v/>
      </c>
      <c r="B97" s="114"/>
      <c r="C97" s="118"/>
      <c r="D97" s="115"/>
      <c r="E97" s="100"/>
      <c r="F97" s="116" t="str">
        <f t="shared" si="8"/>
        <v/>
      </c>
      <c r="G97" s="117" t="str">
        <f t="shared" si="9"/>
        <v/>
      </c>
      <c r="H97" s="105" t="str">
        <f t="shared" si="5"/>
        <v/>
      </c>
      <c r="I97" s="103" t="b">
        <f t="shared" si="6"/>
        <v>0</v>
      </c>
    </row>
    <row r="98" spans="1:9" ht="25" customHeight="1">
      <c r="A98" s="109" t="str">
        <f t="shared" si="7"/>
        <v/>
      </c>
      <c r="B98" s="114"/>
      <c r="C98" s="118"/>
      <c r="D98" s="115"/>
      <c r="E98" s="100"/>
      <c r="F98" s="116" t="str">
        <f t="shared" si="8"/>
        <v/>
      </c>
      <c r="G98" s="117" t="str">
        <f t="shared" si="9"/>
        <v/>
      </c>
      <c r="H98" s="105" t="str">
        <f t="shared" si="5"/>
        <v/>
      </c>
      <c r="I98" s="103" t="b">
        <f t="shared" si="6"/>
        <v>0</v>
      </c>
    </row>
    <row r="99" spans="1:9" ht="25" customHeight="1">
      <c r="A99" s="109" t="str">
        <f t="shared" si="7"/>
        <v/>
      </c>
      <c r="B99" s="114"/>
      <c r="C99" s="118"/>
      <c r="D99" s="115"/>
      <c r="E99" s="100"/>
      <c r="F99" s="116" t="str">
        <f t="shared" si="8"/>
        <v/>
      </c>
      <c r="G99" s="117" t="str">
        <f t="shared" si="9"/>
        <v/>
      </c>
      <c r="H99" s="105" t="str">
        <f t="shared" si="5"/>
        <v/>
      </c>
      <c r="I99" s="103" t="b">
        <f t="shared" si="6"/>
        <v>0</v>
      </c>
    </row>
    <row r="100" spans="1:9" ht="25" customHeight="1">
      <c r="A100" s="109" t="str">
        <f t="shared" si="7"/>
        <v/>
      </c>
      <c r="B100" s="114"/>
      <c r="C100" s="118"/>
      <c r="D100" s="115"/>
      <c r="E100" s="100"/>
      <c r="F100" s="116" t="str">
        <f t="shared" si="8"/>
        <v/>
      </c>
      <c r="G100" s="117" t="str">
        <f t="shared" si="9"/>
        <v/>
      </c>
      <c r="H100" s="105" t="str">
        <f t="shared" si="5"/>
        <v/>
      </c>
      <c r="I100" s="103" t="b">
        <f t="shared" si="6"/>
        <v>0</v>
      </c>
    </row>
    <row r="101" spans="1:9" ht="25" customHeight="1">
      <c r="A101" s="109" t="str">
        <f t="shared" si="7"/>
        <v/>
      </c>
      <c r="B101" s="114"/>
      <c r="C101" s="118"/>
      <c r="D101" s="115"/>
      <c r="E101" s="100"/>
      <c r="F101" s="116" t="str">
        <f t="shared" si="8"/>
        <v/>
      </c>
      <c r="G101" s="117" t="str">
        <f t="shared" si="9"/>
        <v/>
      </c>
      <c r="H101" s="105" t="str">
        <f t="shared" si="5"/>
        <v/>
      </c>
      <c r="I101" s="103" t="b">
        <f t="shared" si="6"/>
        <v>0</v>
      </c>
    </row>
    <row r="102" spans="1:9" ht="25" customHeight="1">
      <c r="A102" s="109" t="str">
        <f t="shared" si="7"/>
        <v/>
      </c>
      <c r="B102" s="114"/>
      <c r="C102" s="118"/>
      <c r="D102" s="115"/>
      <c r="E102" s="100"/>
      <c r="F102" s="116" t="str">
        <f t="shared" si="8"/>
        <v/>
      </c>
      <c r="G102" s="117" t="str">
        <f t="shared" si="9"/>
        <v/>
      </c>
      <c r="H102" s="105" t="str">
        <f t="shared" si="5"/>
        <v/>
      </c>
      <c r="I102" s="103" t="b">
        <f t="shared" si="6"/>
        <v>0</v>
      </c>
    </row>
    <row r="103" spans="1:9" ht="25" customHeight="1">
      <c r="A103" s="109" t="str">
        <f t="shared" si="7"/>
        <v/>
      </c>
      <c r="B103" s="114"/>
      <c r="C103" s="118"/>
      <c r="D103" s="115"/>
      <c r="E103" s="100"/>
      <c r="F103" s="116" t="str">
        <f t="shared" si="8"/>
        <v/>
      </c>
      <c r="G103" s="117" t="str">
        <f t="shared" si="9"/>
        <v/>
      </c>
      <c r="H103" s="105" t="str">
        <f t="shared" si="5"/>
        <v/>
      </c>
      <c r="I103" s="103" t="b">
        <f t="shared" si="6"/>
        <v>0</v>
      </c>
    </row>
    <row r="104" spans="1:9" ht="25" customHeight="1">
      <c r="A104" s="109" t="str">
        <f t="shared" si="7"/>
        <v/>
      </c>
      <c r="B104" s="114"/>
      <c r="C104" s="118"/>
      <c r="D104" s="115"/>
      <c r="E104" s="100"/>
      <c r="F104" s="116" t="str">
        <f t="shared" si="8"/>
        <v/>
      </c>
      <c r="G104" s="117" t="str">
        <f t="shared" si="9"/>
        <v/>
      </c>
      <c r="H104" s="105" t="str">
        <f t="shared" si="5"/>
        <v/>
      </c>
      <c r="I104" s="103" t="b">
        <f t="shared" si="6"/>
        <v>0</v>
      </c>
    </row>
    <row r="105" spans="1:9" ht="25" customHeight="1">
      <c r="A105" s="109" t="str">
        <f t="shared" si="7"/>
        <v/>
      </c>
      <c r="B105" s="114"/>
      <c r="C105" s="118"/>
      <c r="D105" s="115"/>
      <c r="E105" s="100"/>
      <c r="F105" s="116" t="str">
        <f t="shared" si="8"/>
        <v/>
      </c>
      <c r="G105" s="117" t="str">
        <f t="shared" si="9"/>
        <v/>
      </c>
      <c r="H105" s="105" t="str">
        <f t="shared" si="5"/>
        <v/>
      </c>
      <c r="I105" s="103" t="b">
        <f t="shared" si="6"/>
        <v>0</v>
      </c>
    </row>
    <row r="106" spans="1:9" ht="25" customHeight="1">
      <c r="A106" s="109" t="str">
        <f t="shared" si="7"/>
        <v/>
      </c>
      <c r="B106" s="114"/>
      <c r="C106" s="118"/>
      <c r="D106" s="115"/>
      <c r="E106" s="100"/>
      <c r="F106" s="116" t="str">
        <f t="shared" si="8"/>
        <v/>
      </c>
      <c r="G106" s="117" t="str">
        <f t="shared" si="9"/>
        <v/>
      </c>
      <c r="H106" s="105" t="str">
        <f t="shared" si="5"/>
        <v/>
      </c>
      <c r="I106" s="103" t="b">
        <f t="shared" si="6"/>
        <v>0</v>
      </c>
    </row>
    <row r="107" spans="1:9" ht="25" customHeight="1">
      <c r="A107" s="109" t="str">
        <f t="shared" si="7"/>
        <v/>
      </c>
      <c r="B107" s="114"/>
      <c r="C107" s="118"/>
      <c r="D107" s="115"/>
      <c r="E107" s="100"/>
      <c r="F107" s="116" t="str">
        <f t="shared" si="8"/>
        <v/>
      </c>
      <c r="G107" s="117" t="str">
        <f t="shared" si="9"/>
        <v/>
      </c>
      <c r="H107" s="105" t="str">
        <f t="shared" si="5"/>
        <v/>
      </c>
      <c r="I107" s="103" t="b">
        <f t="shared" si="6"/>
        <v>0</v>
      </c>
    </row>
    <row r="108" spans="1:9" ht="25" customHeight="1">
      <c r="A108" s="109" t="str">
        <f t="shared" si="7"/>
        <v/>
      </c>
      <c r="B108" s="114"/>
      <c r="C108" s="118"/>
      <c r="D108" s="115"/>
      <c r="E108" s="100"/>
      <c r="F108" s="116" t="str">
        <f t="shared" si="8"/>
        <v/>
      </c>
      <c r="G108" s="117" t="str">
        <f t="shared" si="9"/>
        <v/>
      </c>
      <c r="H108" s="105" t="str">
        <f t="shared" si="5"/>
        <v/>
      </c>
      <c r="I108" s="103" t="b">
        <f t="shared" si="6"/>
        <v>0</v>
      </c>
    </row>
    <row r="109" spans="1:9" ht="25" customHeight="1">
      <c r="A109" s="109" t="str">
        <f t="shared" si="7"/>
        <v/>
      </c>
      <c r="B109" s="114"/>
      <c r="C109" s="118"/>
      <c r="D109" s="115"/>
      <c r="E109" s="100"/>
      <c r="F109" s="116" t="str">
        <f t="shared" si="8"/>
        <v/>
      </c>
      <c r="G109" s="117" t="str">
        <f t="shared" si="9"/>
        <v/>
      </c>
      <c r="H109" s="105" t="str">
        <f t="shared" si="5"/>
        <v/>
      </c>
      <c r="I109" s="103" t="b">
        <f t="shared" si="6"/>
        <v>0</v>
      </c>
    </row>
    <row r="110" spans="1:9" ht="25" customHeight="1">
      <c r="A110" s="109" t="str">
        <f t="shared" si="7"/>
        <v/>
      </c>
      <c r="B110" s="114"/>
      <c r="C110" s="118"/>
      <c r="D110" s="115"/>
      <c r="E110" s="100"/>
      <c r="F110" s="116" t="str">
        <f t="shared" si="8"/>
        <v/>
      </c>
      <c r="G110" s="117" t="str">
        <f t="shared" si="9"/>
        <v/>
      </c>
      <c r="H110" s="105" t="str">
        <f t="shared" si="5"/>
        <v/>
      </c>
      <c r="I110" s="103" t="b">
        <f t="shared" si="6"/>
        <v>0</v>
      </c>
    </row>
    <row r="111" spans="1:9" ht="25" customHeight="1">
      <c r="A111" s="109" t="str">
        <f t="shared" si="7"/>
        <v/>
      </c>
      <c r="B111" s="114"/>
      <c r="C111" s="118"/>
      <c r="D111" s="115"/>
      <c r="E111" s="100"/>
      <c r="F111" s="116" t="str">
        <f t="shared" si="8"/>
        <v/>
      </c>
      <c r="G111" s="117" t="str">
        <f t="shared" si="9"/>
        <v/>
      </c>
      <c r="H111" s="105" t="str">
        <f t="shared" si="5"/>
        <v/>
      </c>
      <c r="I111" s="103" t="b">
        <f t="shared" si="6"/>
        <v>0</v>
      </c>
    </row>
    <row r="112" spans="1:9" ht="25" customHeight="1">
      <c r="A112" s="109" t="str">
        <f t="shared" si="7"/>
        <v/>
      </c>
      <c r="B112" s="114"/>
      <c r="C112" s="118"/>
      <c r="D112" s="115"/>
      <c r="E112" s="100"/>
      <c r="F112" s="116" t="str">
        <f t="shared" si="8"/>
        <v/>
      </c>
      <c r="G112" s="117" t="str">
        <f t="shared" si="9"/>
        <v/>
      </c>
      <c r="H112" s="105" t="str">
        <f t="shared" si="5"/>
        <v/>
      </c>
      <c r="I112" s="103" t="b">
        <f t="shared" si="6"/>
        <v>0</v>
      </c>
    </row>
    <row r="113" spans="1:9" ht="25" customHeight="1">
      <c r="A113" s="109" t="str">
        <f t="shared" si="7"/>
        <v/>
      </c>
      <c r="B113" s="114"/>
      <c r="C113" s="118"/>
      <c r="D113" s="115"/>
      <c r="E113" s="100"/>
      <c r="F113" s="116" t="str">
        <f t="shared" si="8"/>
        <v/>
      </c>
      <c r="G113" s="117" t="str">
        <f t="shared" si="9"/>
        <v/>
      </c>
      <c r="H113" s="105" t="str">
        <f t="shared" si="5"/>
        <v/>
      </c>
      <c r="I113" s="103" t="b">
        <f t="shared" si="6"/>
        <v>0</v>
      </c>
    </row>
    <row r="114" spans="1:9" ht="25" customHeight="1">
      <c r="A114" s="109" t="str">
        <f t="shared" si="7"/>
        <v/>
      </c>
      <c r="B114" s="114"/>
      <c r="C114" s="118"/>
      <c r="D114" s="115"/>
      <c r="E114" s="100"/>
      <c r="F114" s="116" t="str">
        <f t="shared" si="8"/>
        <v/>
      </c>
      <c r="G114" s="117" t="str">
        <f t="shared" si="9"/>
        <v/>
      </c>
      <c r="H114" s="105" t="str">
        <f t="shared" si="5"/>
        <v/>
      </c>
      <c r="I114" s="103" t="b">
        <f t="shared" si="6"/>
        <v>0</v>
      </c>
    </row>
    <row r="115" spans="1:9" ht="25" customHeight="1">
      <c r="A115" s="109" t="str">
        <f t="shared" si="7"/>
        <v/>
      </c>
      <c r="B115" s="114"/>
      <c r="C115" s="118"/>
      <c r="D115" s="115"/>
      <c r="E115" s="100"/>
      <c r="F115" s="116" t="str">
        <f t="shared" si="8"/>
        <v/>
      </c>
      <c r="G115" s="117" t="str">
        <f t="shared" si="9"/>
        <v/>
      </c>
      <c r="H115" s="105" t="str">
        <f t="shared" si="5"/>
        <v/>
      </c>
      <c r="I115" s="103" t="b">
        <f t="shared" si="6"/>
        <v>0</v>
      </c>
    </row>
    <row r="116" spans="1:9" ht="25" customHeight="1">
      <c r="A116" s="109" t="str">
        <f t="shared" si="7"/>
        <v/>
      </c>
      <c r="B116" s="114"/>
      <c r="C116" s="118"/>
      <c r="D116" s="115"/>
      <c r="E116" s="100"/>
      <c r="F116" s="116" t="str">
        <f t="shared" si="8"/>
        <v/>
      </c>
      <c r="G116" s="117" t="str">
        <f t="shared" si="9"/>
        <v/>
      </c>
      <c r="H116" s="105" t="str">
        <f t="shared" si="5"/>
        <v/>
      </c>
      <c r="I116" s="103" t="b">
        <f t="shared" si="6"/>
        <v>0</v>
      </c>
    </row>
    <row r="117" spans="1:9" ht="25" customHeight="1">
      <c r="A117" s="109" t="str">
        <f t="shared" si="7"/>
        <v/>
      </c>
      <c r="B117" s="114"/>
      <c r="C117" s="118"/>
      <c r="D117" s="115"/>
      <c r="E117" s="100"/>
      <c r="F117" s="116" t="str">
        <f t="shared" si="8"/>
        <v/>
      </c>
      <c r="G117" s="117" t="str">
        <f t="shared" si="9"/>
        <v/>
      </c>
      <c r="H117" s="105" t="str">
        <f t="shared" si="5"/>
        <v/>
      </c>
      <c r="I117" s="103" t="b">
        <f t="shared" si="6"/>
        <v>0</v>
      </c>
    </row>
    <row r="118" spans="1:9" ht="25" customHeight="1">
      <c r="A118" s="109" t="str">
        <f t="shared" si="7"/>
        <v/>
      </c>
      <c r="B118" s="114"/>
      <c r="C118" s="118"/>
      <c r="D118" s="115"/>
      <c r="E118" s="100"/>
      <c r="F118" s="116" t="str">
        <f t="shared" si="8"/>
        <v/>
      </c>
      <c r="G118" s="117" t="str">
        <f t="shared" si="9"/>
        <v/>
      </c>
      <c r="H118" s="105" t="str">
        <f t="shared" si="5"/>
        <v/>
      </c>
      <c r="I118" s="103" t="b">
        <f t="shared" si="6"/>
        <v>0</v>
      </c>
    </row>
    <row r="119" spans="1:9" ht="25" customHeight="1">
      <c r="A119" s="109" t="str">
        <f t="shared" si="7"/>
        <v/>
      </c>
      <c r="B119" s="114"/>
      <c r="C119" s="118"/>
      <c r="D119" s="115"/>
      <c r="E119" s="100"/>
      <c r="F119" s="116" t="str">
        <f t="shared" si="8"/>
        <v/>
      </c>
      <c r="G119" s="117" t="str">
        <f t="shared" si="9"/>
        <v/>
      </c>
      <c r="H119" s="105" t="str">
        <f t="shared" si="5"/>
        <v/>
      </c>
      <c r="I119" s="103" t="b">
        <f t="shared" si="6"/>
        <v>0</v>
      </c>
    </row>
    <row r="120" spans="1:9" ht="25" customHeight="1">
      <c r="A120" s="109" t="str">
        <f t="shared" si="7"/>
        <v/>
      </c>
      <c r="B120" s="114"/>
      <c r="C120" s="118"/>
      <c r="D120" s="115"/>
      <c r="E120" s="100"/>
      <c r="F120" s="116" t="str">
        <f t="shared" si="8"/>
        <v/>
      </c>
      <c r="G120" s="117" t="str">
        <f t="shared" si="9"/>
        <v/>
      </c>
      <c r="H120" s="105" t="str">
        <f t="shared" si="5"/>
        <v/>
      </c>
      <c r="I120" s="103" t="b">
        <f t="shared" si="6"/>
        <v>0</v>
      </c>
    </row>
    <row r="121" spans="1:9" ht="25" customHeight="1">
      <c r="A121" s="109" t="str">
        <f t="shared" si="7"/>
        <v/>
      </c>
      <c r="B121" s="114"/>
      <c r="C121" s="118"/>
      <c r="D121" s="115"/>
      <c r="E121" s="100"/>
      <c r="F121" s="116" t="str">
        <f t="shared" si="8"/>
        <v/>
      </c>
      <c r="G121" s="117" t="str">
        <f t="shared" si="9"/>
        <v/>
      </c>
      <c r="H121" s="105" t="str">
        <f t="shared" si="5"/>
        <v/>
      </c>
      <c r="I121" s="103" t="b">
        <f t="shared" si="6"/>
        <v>0</v>
      </c>
    </row>
    <row r="122" spans="1:9" ht="25" customHeight="1">
      <c r="A122" s="109" t="str">
        <f t="shared" si="7"/>
        <v/>
      </c>
      <c r="B122" s="114"/>
      <c r="C122" s="118"/>
      <c r="D122" s="115"/>
      <c r="E122" s="100"/>
      <c r="F122" s="116" t="str">
        <f t="shared" si="8"/>
        <v/>
      </c>
      <c r="G122" s="117" t="str">
        <f t="shared" si="9"/>
        <v/>
      </c>
      <c r="H122" s="105" t="str">
        <f t="shared" si="5"/>
        <v/>
      </c>
      <c r="I122" s="103" t="b">
        <f t="shared" si="6"/>
        <v>0</v>
      </c>
    </row>
    <row r="123" spans="1:9" ht="25" customHeight="1">
      <c r="A123" s="109" t="str">
        <f t="shared" si="7"/>
        <v/>
      </c>
      <c r="B123" s="114"/>
      <c r="C123" s="118"/>
      <c r="D123" s="115"/>
      <c r="E123" s="100"/>
      <c r="F123" s="116" t="str">
        <f t="shared" si="8"/>
        <v/>
      </c>
      <c r="G123" s="117" t="str">
        <f t="shared" si="9"/>
        <v/>
      </c>
      <c r="H123" s="105" t="str">
        <f t="shared" si="5"/>
        <v/>
      </c>
      <c r="I123" s="103" t="b">
        <f t="shared" si="6"/>
        <v>0</v>
      </c>
    </row>
    <row r="124" spans="1:9" ht="25" customHeight="1">
      <c r="A124" s="109" t="str">
        <f t="shared" si="7"/>
        <v/>
      </c>
      <c r="B124" s="114"/>
      <c r="C124" s="118"/>
      <c r="D124" s="115"/>
      <c r="E124" s="100"/>
      <c r="F124" s="116" t="str">
        <f t="shared" si="8"/>
        <v/>
      </c>
      <c r="G124" s="117" t="str">
        <f t="shared" si="9"/>
        <v/>
      </c>
      <c r="H124" s="105" t="str">
        <f t="shared" si="5"/>
        <v/>
      </c>
      <c r="I124" s="103" t="b">
        <f t="shared" si="6"/>
        <v>0</v>
      </c>
    </row>
    <row r="125" spans="1:9" ht="25" customHeight="1">
      <c r="A125" s="109" t="str">
        <f t="shared" si="7"/>
        <v/>
      </c>
      <c r="B125" s="114"/>
      <c r="C125" s="118"/>
      <c r="D125" s="115"/>
      <c r="E125" s="100"/>
      <c r="F125" s="116" t="str">
        <f t="shared" si="8"/>
        <v/>
      </c>
      <c r="G125" s="117" t="str">
        <f t="shared" si="9"/>
        <v/>
      </c>
      <c r="H125" s="105" t="str">
        <f t="shared" si="5"/>
        <v/>
      </c>
      <c r="I125" s="103" t="b">
        <f t="shared" si="6"/>
        <v>0</v>
      </c>
    </row>
    <row r="126" spans="1:9" ht="25" customHeight="1">
      <c r="A126" s="109" t="str">
        <f t="shared" si="7"/>
        <v/>
      </c>
      <c r="B126" s="114"/>
      <c r="C126" s="118"/>
      <c r="D126" s="115"/>
      <c r="E126" s="100"/>
      <c r="F126" s="116" t="str">
        <f t="shared" si="8"/>
        <v/>
      </c>
      <c r="G126" s="117" t="str">
        <f t="shared" si="9"/>
        <v/>
      </c>
      <c r="H126" s="105" t="str">
        <f t="shared" si="5"/>
        <v/>
      </c>
      <c r="I126" s="103" t="b">
        <f t="shared" si="6"/>
        <v>0</v>
      </c>
    </row>
    <row r="127" spans="1:9" ht="25" customHeight="1">
      <c r="A127" s="109" t="str">
        <f t="shared" si="7"/>
        <v/>
      </c>
      <c r="B127" s="114"/>
      <c r="C127" s="118"/>
      <c r="D127" s="115"/>
      <c r="E127" s="100"/>
      <c r="F127" s="116" t="str">
        <f t="shared" si="8"/>
        <v/>
      </c>
      <c r="G127" s="117" t="str">
        <f t="shared" si="9"/>
        <v/>
      </c>
      <c r="H127" s="105" t="str">
        <f t="shared" si="5"/>
        <v/>
      </c>
      <c r="I127" s="103" t="b">
        <f t="shared" si="6"/>
        <v>0</v>
      </c>
    </row>
    <row r="128" spans="1:9" ht="25" customHeight="1">
      <c r="A128" s="109" t="str">
        <f t="shared" si="7"/>
        <v/>
      </c>
      <c r="B128" s="114"/>
      <c r="C128" s="118"/>
      <c r="D128" s="115"/>
      <c r="E128" s="100"/>
      <c r="F128" s="116" t="str">
        <f t="shared" si="8"/>
        <v/>
      </c>
      <c r="G128" s="117" t="str">
        <f t="shared" si="9"/>
        <v/>
      </c>
      <c r="H128" s="105" t="str">
        <f t="shared" si="5"/>
        <v/>
      </c>
      <c r="I128" s="103" t="b">
        <f t="shared" si="6"/>
        <v>0</v>
      </c>
    </row>
    <row r="129" spans="1:9" ht="25" customHeight="1">
      <c r="A129" s="109" t="str">
        <f t="shared" si="7"/>
        <v/>
      </c>
      <c r="B129" s="114"/>
      <c r="C129" s="118"/>
      <c r="D129" s="115"/>
      <c r="E129" s="100"/>
      <c r="F129" s="116" t="str">
        <f t="shared" si="8"/>
        <v/>
      </c>
      <c r="G129" s="117" t="str">
        <f t="shared" si="9"/>
        <v/>
      </c>
      <c r="H129" s="105" t="str">
        <f t="shared" si="5"/>
        <v/>
      </c>
      <c r="I129" s="103" t="b">
        <f t="shared" si="6"/>
        <v>0</v>
      </c>
    </row>
    <row r="130" spans="1:9" ht="25" customHeight="1">
      <c r="A130" s="109" t="str">
        <f t="shared" si="7"/>
        <v/>
      </c>
      <c r="B130" s="114"/>
      <c r="C130" s="118"/>
      <c r="D130" s="115"/>
      <c r="E130" s="100"/>
      <c r="F130" s="116" t="str">
        <f t="shared" si="8"/>
        <v/>
      </c>
      <c r="G130" s="117" t="str">
        <f t="shared" si="9"/>
        <v/>
      </c>
      <c r="H130" s="105" t="str">
        <f t="shared" si="5"/>
        <v/>
      </c>
      <c r="I130" s="103" t="b">
        <f t="shared" si="6"/>
        <v>0</v>
      </c>
    </row>
    <row r="131" spans="1:9" ht="25" customHeight="1">
      <c r="A131" s="109" t="str">
        <f t="shared" si="7"/>
        <v/>
      </c>
      <c r="B131" s="114"/>
      <c r="C131" s="118"/>
      <c r="D131" s="115"/>
      <c r="E131" s="100"/>
      <c r="F131" s="116" t="str">
        <f t="shared" si="8"/>
        <v/>
      </c>
      <c r="G131" s="117" t="str">
        <f t="shared" si="9"/>
        <v/>
      </c>
      <c r="H131" s="105" t="str">
        <f t="shared" si="5"/>
        <v/>
      </c>
      <c r="I131" s="103" t="b">
        <f t="shared" si="6"/>
        <v>0</v>
      </c>
    </row>
    <row r="132" spans="1:9" ht="25" customHeight="1">
      <c r="A132" s="109" t="str">
        <f t="shared" si="7"/>
        <v/>
      </c>
      <c r="B132" s="114"/>
      <c r="C132" s="118"/>
      <c r="D132" s="115"/>
      <c r="E132" s="100"/>
      <c r="F132" s="116" t="str">
        <f t="shared" si="8"/>
        <v/>
      </c>
      <c r="G132" s="117" t="str">
        <f t="shared" si="9"/>
        <v/>
      </c>
      <c r="H132" s="105" t="str">
        <f t="shared" ref="H132:H149" si="10">B132&amp;D132</f>
        <v/>
      </c>
      <c r="I132" s="103" t="b">
        <f t="shared" ref="I132:I149" si="11">COUNTIF(H:H,H132)=1</f>
        <v>0</v>
      </c>
    </row>
    <row r="133" spans="1:9" ht="25" customHeight="1">
      <c r="A133" s="109" t="str">
        <f t="shared" ref="A133:A149" si="12">IF(G133="","",IF(G133=0,"",A132+1))</f>
        <v/>
      </c>
      <c r="B133" s="114"/>
      <c r="C133" s="118"/>
      <c r="D133" s="115"/>
      <c r="E133" s="100"/>
      <c r="F133" s="116" t="str">
        <f t="shared" ref="F133:F149" si="13">IF(D133="", "", E133*2600)</f>
        <v/>
      </c>
      <c r="G133" s="117" t="str">
        <f t="shared" si="9"/>
        <v/>
      </c>
      <c r="H133" s="105" t="str">
        <f t="shared" si="10"/>
        <v/>
      </c>
      <c r="I133" s="103" t="b">
        <f t="shared" si="11"/>
        <v>0</v>
      </c>
    </row>
    <row r="134" spans="1:9" ht="25" customHeight="1">
      <c r="A134" s="109" t="str">
        <f t="shared" si="12"/>
        <v/>
      </c>
      <c r="B134" s="114"/>
      <c r="C134" s="118"/>
      <c r="D134" s="115"/>
      <c r="E134" s="100"/>
      <c r="F134" s="116" t="str">
        <f t="shared" si="13"/>
        <v/>
      </c>
      <c r="G134" s="117" t="str">
        <f t="shared" si="9"/>
        <v/>
      </c>
      <c r="H134" s="105" t="str">
        <f t="shared" si="10"/>
        <v/>
      </c>
      <c r="I134" s="103" t="b">
        <f t="shared" si="11"/>
        <v>0</v>
      </c>
    </row>
    <row r="135" spans="1:9" ht="25" customHeight="1">
      <c r="A135" s="109" t="str">
        <f t="shared" si="12"/>
        <v/>
      </c>
      <c r="B135" s="114"/>
      <c r="C135" s="118"/>
      <c r="D135" s="115"/>
      <c r="E135" s="100"/>
      <c r="F135" s="116" t="str">
        <f t="shared" si="13"/>
        <v/>
      </c>
      <c r="G135" s="117" t="str">
        <f t="shared" ref="G135:G149" si="14">IF(F135="","",IF(I135=FALSE,"",F135))</f>
        <v/>
      </c>
      <c r="H135" s="105" t="str">
        <f t="shared" si="10"/>
        <v/>
      </c>
      <c r="I135" s="103" t="b">
        <f t="shared" si="11"/>
        <v>0</v>
      </c>
    </row>
    <row r="136" spans="1:9" ht="25" customHeight="1">
      <c r="A136" s="109" t="str">
        <f t="shared" si="12"/>
        <v/>
      </c>
      <c r="B136" s="114"/>
      <c r="C136" s="118"/>
      <c r="D136" s="115"/>
      <c r="E136" s="100"/>
      <c r="F136" s="116" t="str">
        <f t="shared" si="13"/>
        <v/>
      </c>
      <c r="G136" s="117" t="str">
        <f t="shared" si="14"/>
        <v/>
      </c>
      <c r="H136" s="105" t="str">
        <f t="shared" si="10"/>
        <v/>
      </c>
      <c r="I136" s="103" t="b">
        <f t="shared" si="11"/>
        <v>0</v>
      </c>
    </row>
    <row r="137" spans="1:9" ht="25" customHeight="1">
      <c r="A137" s="109" t="str">
        <f t="shared" si="12"/>
        <v/>
      </c>
      <c r="B137" s="114"/>
      <c r="C137" s="118"/>
      <c r="D137" s="115"/>
      <c r="E137" s="100"/>
      <c r="F137" s="116" t="str">
        <f t="shared" si="13"/>
        <v/>
      </c>
      <c r="G137" s="117" t="str">
        <f t="shared" si="14"/>
        <v/>
      </c>
      <c r="H137" s="105" t="str">
        <f t="shared" si="10"/>
        <v/>
      </c>
      <c r="I137" s="103" t="b">
        <f t="shared" si="11"/>
        <v>0</v>
      </c>
    </row>
    <row r="138" spans="1:9" ht="25" customHeight="1">
      <c r="A138" s="109" t="str">
        <f t="shared" si="12"/>
        <v/>
      </c>
      <c r="B138" s="114"/>
      <c r="C138" s="118"/>
      <c r="D138" s="115"/>
      <c r="E138" s="100"/>
      <c r="F138" s="116" t="str">
        <f t="shared" si="13"/>
        <v/>
      </c>
      <c r="G138" s="117" t="str">
        <f t="shared" si="14"/>
        <v/>
      </c>
      <c r="H138" s="105" t="str">
        <f t="shared" si="10"/>
        <v/>
      </c>
      <c r="I138" s="103" t="b">
        <f t="shared" si="11"/>
        <v>0</v>
      </c>
    </row>
    <row r="139" spans="1:9" ht="25" customHeight="1">
      <c r="A139" s="109" t="str">
        <f t="shared" si="12"/>
        <v/>
      </c>
      <c r="B139" s="114"/>
      <c r="C139" s="118"/>
      <c r="D139" s="115"/>
      <c r="E139" s="100"/>
      <c r="F139" s="116" t="str">
        <f t="shared" si="13"/>
        <v/>
      </c>
      <c r="G139" s="117" t="str">
        <f t="shared" si="14"/>
        <v/>
      </c>
      <c r="H139" s="105" t="str">
        <f t="shared" si="10"/>
        <v/>
      </c>
      <c r="I139" s="103" t="b">
        <f t="shared" si="11"/>
        <v>0</v>
      </c>
    </row>
    <row r="140" spans="1:9" ht="25" customHeight="1">
      <c r="A140" s="109" t="str">
        <f t="shared" si="12"/>
        <v/>
      </c>
      <c r="B140" s="114"/>
      <c r="C140" s="118"/>
      <c r="D140" s="115"/>
      <c r="E140" s="100"/>
      <c r="F140" s="116" t="str">
        <f t="shared" si="13"/>
        <v/>
      </c>
      <c r="G140" s="117" t="str">
        <f t="shared" si="14"/>
        <v/>
      </c>
      <c r="H140" s="105" t="str">
        <f t="shared" si="10"/>
        <v/>
      </c>
      <c r="I140" s="103" t="b">
        <f t="shared" si="11"/>
        <v>0</v>
      </c>
    </row>
    <row r="141" spans="1:9" ht="25" customHeight="1">
      <c r="A141" s="109" t="str">
        <f t="shared" si="12"/>
        <v/>
      </c>
      <c r="B141" s="114"/>
      <c r="C141" s="118"/>
      <c r="D141" s="115"/>
      <c r="E141" s="100"/>
      <c r="F141" s="116" t="str">
        <f t="shared" si="13"/>
        <v/>
      </c>
      <c r="G141" s="117" t="str">
        <f t="shared" si="14"/>
        <v/>
      </c>
      <c r="H141" s="105" t="str">
        <f t="shared" si="10"/>
        <v/>
      </c>
      <c r="I141" s="103" t="b">
        <f t="shared" si="11"/>
        <v>0</v>
      </c>
    </row>
    <row r="142" spans="1:9" ht="25" customHeight="1">
      <c r="A142" s="109" t="str">
        <f t="shared" si="12"/>
        <v/>
      </c>
      <c r="B142" s="114"/>
      <c r="C142" s="118"/>
      <c r="D142" s="115"/>
      <c r="E142" s="100"/>
      <c r="F142" s="116" t="str">
        <f t="shared" si="13"/>
        <v/>
      </c>
      <c r="G142" s="117" t="str">
        <f t="shared" si="14"/>
        <v/>
      </c>
      <c r="H142" s="105" t="str">
        <f t="shared" si="10"/>
        <v/>
      </c>
      <c r="I142" s="103" t="b">
        <f t="shared" si="11"/>
        <v>0</v>
      </c>
    </row>
    <row r="143" spans="1:9" ht="25" customHeight="1">
      <c r="A143" s="109" t="str">
        <f t="shared" si="12"/>
        <v/>
      </c>
      <c r="B143" s="114"/>
      <c r="C143" s="118"/>
      <c r="D143" s="115"/>
      <c r="E143" s="100"/>
      <c r="F143" s="116" t="str">
        <f t="shared" si="13"/>
        <v/>
      </c>
      <c r="G143" s="117" t="str">
        <f t="shared" si="14"/>
        <v/>
      </c>
      <c r="H143" s="105" t="str">
        <f t="shared" si="10"/>
        <v/>
      </c>
      <c r="I143" s="103" t="b">
        <f t="shared" si="11"/>
        <v>0</v>
      </c>
    </row>
    <row r="144" spans="1:9" ht="25" customHeight="1">
      <c r="A144" s="109" t="str">
        <f t="shared" si="12"/>
        <v/>
      </c>
      <c r="B144" s="114"/>
      <c r="C144" s="118"/>
      <c r="D144" s="115"/>
      <c r="E144" s="100"/>
      <c r="F144" s="116" t="str">
        <f t="shared" si="13"/>
        <v/>
      </c>
      <c r="G144" s="117" t="str">
        <f t="shared" si="14"/>
        <v/>
      </c>
      <c r="H144" s="105" t="str">
        <f t="shared" si="10"/>
        <v/>
      </c>
      <c r="I144" s="103" t="b">
        <f t="shared" si="11"/>
        <v>0</v>
      </c>
    </row>
    <row r="145" spans="1:9" ht="25" customHeight="1">
      <c r="A145" s="109" t="str">
        <f t="shared" si="12"/>
        <v/>
      </c>
      <c r="B145" s="114"/>
      <c r="C145" s="118"/>
      <c r="D145" s="115"/>
      <c r="E145" s="100"/>
      <c r="F145" s="116" t="str">
        <f t="shared" si="13"/>
        <v/>
      </c>
      <c r="G145" s="117" t="str">
        <f t="shared" si="14"/>
        <v/>
      </c>
      <c r="H145" s="105" t="str">
        <f t="shared" si="10"/>
        <v/>
      </c>
      <c r="I145" s="103" t="b">
        <f t="shared" si="11"/>
        <v>0</v>
      </c>
    </row>
    <row r="146" spans="1:9" ht="25" customHeight="1">
      <c r="A146" s="109" t="str">
        <f t="shared" si="12"/>
        <v/>
      </c>
      <c r="B146" s="114"/>
      <c r="C146" s="118"/>
      <c r="D146" s="115"/>
      <c r="E146" s="100"/>
      <c r="F146" s="116" t="str">
        <f t="shared" si="13"/>
        <v/>
      </c>
      <c r="G146" s="117" t="str">
        <f t="shared" si="14"/>
        <v/>
      </c>
      <c r="H146" s="105" t="str">
        <f t="shared" si="10"/>
        <v/>
      </c>
      <c r="I146" s="103" t="b">
        <f t="shared" si="11"/>
        <v>0</v>
      </c>
    </row>
    <row r="147" spans="1:9" ht="25" customHeight="1">
      <c r="A147" s="109" t="str">
        <f t="shared" si="12"/>
        <v/>
      </c>
      <c r="B147" s="114"/>
      <c r="C147" s="118"/>
      <c r="D147" s="115"/>
      <c r="E147" s="100"/>
      <c r="F147" s="116" t="str">
        <f t="shared" si="13"/>
        <v/>
      </c>
      <c r="G147" s="117" t="str">
        <f t="shared" si="14"/>
        <v/>
      </c>
      <c r="H147" s="105" t="str">
        <f t="shared" si="10"/>
        <v/>
      </c>
      <c r="I147" s="103" t="b">
        <f t="shared" si="11"/>
        <v>0</v>
      </c>
    </row>
    <row r="148" spans="1:9" ht="25" customHeight="1">
      <c r="A148" s="109" t="str">
        <f t="shared" si="12"/>
        <v/>
      </c>
      <c r="B148" s="114"/>
      <c r="C148" s="118"/>
      <c r="D148" s="115"/>
      <c r="E148" s="100"/>
      <c r="F148" s="116" t="str">
        <f t="shared" si="13"/>
        <v/>
      </c>
      <c r="G148" s="117" t="str">
        <f t="shared" si="14"/>
        <v/>
      </c>
      <c r="H148" s="105" t="str">
        <f t="shared" si="10"/>
        <v/>
      </c>
      <c r="I148" s="103" t="b">
        <f t="shared" si="11"/>
        <v>0</v>
      </c>
    </row>
    <row r="149" spans="1:9" ht="25" customHeight="1">
      <c r="A149" s="109" t="str">
        <f t="shared" si="12"/>
        <v/>
      </c>
      <c r="B149" s="114"/>
      <c r="C149" s="118"/>
      <c r="D149" s="115"/>
      <c r="E149" s="100"/>
      <c r="F149" s="116" t="str">
        <f t="shared" si="13"/>
        <v/>
      </c>
      <c r="G149" s="117" t="str">
        <f t="shared" si="14"/>
        <v/>
      </c>
      <c r="H149" s="105" t="str">
        <f t="shared" si="10"/>
        <v/>
      </c>
      <c r="I149" s="103" t="b">
        <f t="shared" si="11"/>
        <v>0</v>
      </c>
    </row>
  </sheetData>
  <sheetProtection algorithmName="SHA-512" hashValue="WQhL1DUEcmsXFCednoKDaguOMkx5SifRwknQiw5d4vY6XmI+vkXKEZ32JaRqMvADryFpOzLewoFxq9GY5Ach8w==" saltValue="wwmow3nNj305PRkF778YvQ==" spinCount="100000" sheet="1" objects="1" scenarios="1"/>
  <mergeCells count="1">
    <mergeCell ref="B2:D2"/>
  </mergeCells>
  <phoneticPr fontId="2"/>
  <dataValidations count="6">
    <dataValidation imeMode="on" allowBlank="1" showInputMessage="1" showErrorMessage="1" sqref="C4:C149" xr:uid="{80341D84-84B7-41A9-AFBC-0EF5F5A31EC8}"/>
    <dataValidation type="custom" allowBlank="1" showInputMessage="1" showErrorMessage="1" sqref="H4:H149" xr:uid="{3C0A8B29-DB8A-43B3-842F-1C4656CB0E8F}">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47D69833-12EA-406A-A7F1-E161E3F4CB46}"/>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6B4E8AC2-3565-463A-8FDD-9E98641EA4C0}">
      <formula1>AND(LENB(E39:G39)=LEN(E39:G39))</formula1>
    </dataValidation>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66A41389-BE91-44F3-9BD0-B98115A8FFD4}">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D2599F8B-2C3D-4BE4-A5E2-7ECDA86578E1}">
      <formula1>AND(LENB(E4:G4)=LEN(E4:G4))</formula1>
    </dataValidation>
  </dataValidations>
  <hyperlinks>
    <hyperlink ref="G1" location="シート目次!A1" display="目次に戻る" xr:uid="{F03F58E5-8D7F-4C66-B94B-303CE0F2B113}"/>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CAC7F3-EB8B-4638-98D3-46C886780709}">
          <x14:formula1>
            <xm:f>'対象事業所等（食材料費）'!$B$2:$B$7</xm:f>
          </x14:formula1>
          <xm:sqref>D4:D149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BA133-D3ED-4577-AAEA-AECFAD766707}">
  <sheetPr>
    <pageSetUpPr fitToPage="1"/>
  </sheetPr>
  <dimension ref="A1:I149"/>
  <sheetViews>
    <sheetView view="pageBreakPreview" zoomScaleNormal="100" zoomScaleSheetLayoutView="100" workbookViewId="0">
      <pane xSplit="1" ySplit="3" topLeftCell="B4" activePane="bottomRight" state="frozen"/>
      <selection activeCell="K43" sqref="K43:AJ43"/>
      <selection pane="topRight" activeCell="K43" sqref="K43:AJ43"/>
      <selection pane="bottomLeft" activeCell="K43" sqref="K43:AJ43"/>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124" t="s">
        <v>178</v>
      </c>
      <c r="B1" s="124"/>
      <c r="C1" s="124"/>
      <c r="D1" s="103"/>
      <c r="E1" s="103"/>
      <c r="F1" s="103"/>
      <c r="G1" s="104" t="s">
        <v>188</v>
      </c>
      <c r="H1" s="105"/>
      <c r="I1" s="103"/>
    </row>
    <row r="2" spans="1:9">
      <c r="A2" s="107"/>
      <c r="B2" s="227" t="s">
        <v>138</v>
      </c>
      <c r="C2" s="227"/>
      <c r="D2" s="227"/>
      <c r="E2" s="122"/>
      <c r="F2" s="123"/>
      <c r="G2" s="123"/>
      <c r="H2" s="105"/>
      <c r="I2" s="103"/>
    </row>
    <row r="3" spans="1:9" s="113" customFormat="1" ht="26">
      <c r="A3" s="109" t="s">
        <v>49</v>
      </c>
      <c r="B3" s="109" t="s">
        <v>44</v>
      </c>
      <c r="C3" s="110" t="s">
        <v>45</v>
      </c>
      <c r="D3" s="109" t="s">
        <v>46</v>
      </c>
      <c r="E3" s="111" t="s">
        <v>132</v>
      </c>
      <c r="F3" s="111" t="s">
        <v>47</v>
      </c>
      <c r="G3" s="109" t="s">
        <v>48</v>
      </c>
      <c r="H3" s="105" t="s">
        <v>50</v>
      </c>
      <c r="I3" s="112" t="s">
        <v>51</v>
      </c>
    </row>
    <row r="4" spans="1:9" ht="25" customHeight="1">
      <c r="A4" s="109" t="str">
        <f>IF(G4="","",IF(G4=0,"",1))</f>
        <v/>
      </c>
      <c r="B4" s="40"/>
      <c r="C4" s="39"/>
      <c r="D4" s="39"/>
      <c r="E4" s="33"/>
      <c r="F4" s="116" t="str">
        <f>IF(D4="", "", E4*1900)</f>
        <v/>
      </c>
      <c r="G4" s="117" t="str">
        <f>IF(F4="","",IF(I4=FALSE,"",F4))</f>
        <v/>
      </c>
      <c r="H4" s="105" t="str">
        <f t="shared" ref="H4:H67" si="0">B4&amp;D4</f>
        <v/>
      </c>
      <c r="I4" s="103" t="b">
        <f t="shared" ref="I4:I67" si="1">COUNTIF(H:H,H4)=1</f>
        <v>0</v>
      </c>
    </row>
    <row r="5" spans="1:9" ht="25" customHeight="1">
      <c r="A5" s="109" t="str">
        <f t="shared" ref="A5:A68" si="2">IF(G5="","",IF(G5=0,"",A4+1))</f>
        <v/>
      </c>
      <c r="B5" s="40"/>
      <c r="C5" s="39"/>
      <c r="D5" s="39"/>
      <c r="E5" s="33"/>
      <c r="F5" s="116" t="str">
        <f t="shared" ref="F5:F68" si="3">IF(D5="", "", E5*1900)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70"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si="0"/>
        <v/>
      </c>
      <c r="I36" s="103" t="b">
        <f t="shared" si="1"/>
        <v>0</v>
      </c>
    </row>
    <row r="37" spans="1:9" ht="25" customHeight="1">
      <c r="A37" s="109" t="str">
        <f t="shared" si="2"/>
        <v/>
      </c>
      <c r="B37" s="40"/>
      <c r="C37" s="39"/>
      <c r="D37" s="39"/>
      <c r="E37" s="33"/>
      <c r="F37" s="116" t="str">
        <f t="shared" si="3"/>
        <v/>
      </c>
      <c r="G37" s="117" t="str">
        <f t="shared" si="4"/>
        <v/>
      </c>
      <c r="H37" s="105" t="str">
        <f t="shared" si="0"/>
        <v/>
      </c>
      <c r="I37" s="103" t="b">
        <f t="shared" si="1"/>
        <v>0</v>
      </c>
    </row>
    <row r="38" spans="1:9" ht="25" customHeight="1">
      <c r="A38" s="109" t="str">
        <f t="shared" si="2"/>
        <v/>
      </c>
      <c r="B38" s="40"/>
      <c r="C38" s="39"/>
      <c r="D38" s="39"/>
      <c r="E38" s="33"/>
      <c r="F38" s="116" t="str">
        <f t="shared" si="3"/>
        <v/>
      </c>
      <c r="G38" s="117" t="str">
        <f t="shared" si="4"/>
        <v/>
      </c>
      <c r="H38" s="105" t="str">
        <f t="shared" si="0"/>
        <v/>
      </c>
      <c r="I38" s="103" t="b">
        <f t="shared" si="1"/>
        <v>0</v>
      </c>
    </row>
    <row r="39" spans="1:9" ht="25" customHeight="1">
      <c r="A39" s="109" t="str">
        <f t="shared" si="2"/>
        <v/>
      </c>
      <c r="B39" s="114"/>
      <c r="C39" s="118"/>
      <c r="D39" s="115"/>
      <c r="E39" s="100"/>
      <c r="F39" s="116" t="str">
        <f t="shared" si="3"/>
        <v/>
      </c>
      <c r="G39" s="117" t="str">
        <f t="shared" si="4"/>
        <v/>
      </c>
      <c r="H39" s="105" t="str">
        <f t="shared" si="0"/>
        <v/>
      </c>
      <c r="I39" s="103" t="b">
        <f t="shared" si="1"/>
        <v>0</v>
      </c>
    </row>
    <row r="40" spans="1:9" ht="25" customHeight="1">
      <c r="A40" s="109" t="str">
        <f t="shared" si="2"/>
        <v/>
      </c>
      <c r="B40" s="114"/>
      <c r="C40" s="118"/>
      <c r="D40" s="115"/>
      <c r="E40" s="100"/>
      <c r="F40" s="116" t="str">
        <f t="shared" si="3"/>
        <v/>
      </c>
      <c r="G40" s="117" t="str">
        <f t="shared" si="4"/>
        <v/>
      </c>
      <c r="H40" s="105" t="str">
        <f t="shared" si="0"/>
        <v/>
      </c>
      <c r="I40" s="103" t="b">
        <f t="shared" si="1"/>
        <v>0</v>
      </c>
    </row>
    <row r="41" spans="1:9" ht="25" customHeight="1">
      <c r="A41" s="109" t="str">
        <f t="shared" si="2"/>
        <v/>
      </c>
      <c r="B41" s="114"/>
      <c r="C41" s="118"/>
      <c r="D41" s="115"/>
      <c r="E41" s="100"/>
      <c r="F41" s="116" t="str">
        <f t="shared" si="3"/>
        <v/>
      </c>
      <c r="G41" s="117" t="str">
        <f t="shared" si="4"/>
        <v/>
      </c>
      <c r="H41" s="105" t="str">
        <f t="shared" si="0"/>
        <v/>
      </c>
      <c r="I41" s="103" t="b">
        <f t="shared" si="1"/>
        <v>0</v>
      </c>
    </row>
    <row r="42" spans="1:9" ht="25" customHeight="1">
      <c r="A42" s="109" t="str">
        <f t="shared" si="2"/>
        <v/>
      </c>
      <c r="B42" s="114"/>
      <c r="C42" s="118"/>
      <c r="D42" s="115"/>
      <c r="E42" s="100"/>
      <c r="F42" s="116" t="str">
        <f t="shared" si="3"/>
        <v/>
      </c>
      <c r="G42" s="117" t="str">
        <f t="shared" si="4"/>
        <v/>
      </c>
      <c r="H42" s="105" t="str">
        <f t="shared" si="0"/>
        <v/>
      </c>
      <c r="I42" s="103" t="b">
        <f t="shared" si="1"/>
        <v>0</v>
      </c>
    </row>
    <row r="43" spans="1:9" ht="25" customHeight="1">
      <c r="A43" s="109" t="str">
        <f t="shared" si="2"/>
        <v/>
      </c>
      <c r="B43" s="114"/>
      <c r="C43" s="118"/>
      <c r="D43" s="115"/>
      <c r="E43" s="100"/>
      <c r="F43" s="116" t="str">
        <f t="shared" si="3"/>
        <v/>
      </c>
      <c r="G43" s="117" t="str">
        <f t="shared" si="4"/>
        <v/>
      </c>
      <c r="H43" s="105" t="str">
        <f t="shared" si="0"/>
        <v/>
      </c>
      <c r="I43" s="103" t="b">
        <f t="shared" si="1"/>
        <v>0</v>
      </c>
    </row>
    <row r="44" spans="1:9" ht="25" customHeight="1">
      <c r="A44" s="109" t="str">
        <f t="shared" si="2"/>
        <v/>
      </c>
      <c r="B44" s="114"/>
      <c r="C44" s="118"/>
      <c r="D44" s="115"/>
      <c r="E44" s="100"/>
      <c r="F44" s="116" t="str">
        <f t="shared" si="3"/>
        <v/>
      </c>
      <c r="G44" s="117" t="str">
        <f t="shared" si="4"/>
        <v/>
      </c>
      <c r="H44" s="105" t="str">
        <f t="shared" si="0"/>
        <v/>
      </c>
      <c r="I44" s="103" t="b">
        <f t="shared" si="1"/>
        <v>0</v>
      </c>
    </row>
    <row r="45" spans="1:9" ht="25" customHeight="1">
      <c r="A45" s="109" t="str">
        <f t="shared" si="2"/>
        <v/>
      </c>
      <c r="B45" s="114"/>
      <c r="C45" s="118"/>
      <c r="D45" s="115"/>
      <c r="E45" s="100"/>
      <c r="F45" s="116" t="str">
        <f t="shared" si="3"/>
        <v/>
      </c>
      <c r="G45" s="117" t="str">
        <f t="shared" si="4"/>
        <v/>
      </c>
      <c r="H45" s="105" t="str">
        <f t="shared" si="0"/>
        <v/>
      </c>
      <c r="I45" s="103" t="b">
        <f t="shared" si="1"/>
        <v>0</v>
      </c>
    </row>
    <row r="46" spans="1:9" ht="25" customHeight="1">
      <c r="A46" s="109" t="str">
        <f t="shared" si="2"/>
        <v/>
      </c>
      <c r="B46" s="114"/>
      <c r="C46" s="118"/>
      <c r="D46" s="115"/>
      <c r="E46" s="100"/>
      <c r="F46" s="116" t="str">
        <f t="shared" si="3"/>
        <v/>
      </c>
      <c r="G46" s="117" t="str">
        <f t="shared" si="4"/>
        <v/>
      </c>
      <c r="H46" s="105" t="str">
        <f t="shared" si="0"/>
        <v/>
      </c>
      <c r="I46" s="103" t="b">
        <f t="shared" si="1"/>
        <v>0</v>
      </c>
    </row>
    <row r="47" spans="1:9" ht="25" customHeight="1">
      <c r="A47" s="109" t="str">
        <f t="shared" si="2"/>
        <v/>
      </c>
      <c r="B47" s="114"/>
      <c r="C47" s="118"/>
      <c r="D47" s="115"/>
      <c r="E47" s="100"/>
      <c r="F47" s="116" t="str">
        <f t="shared" si="3"/>
        <v/>
      </c>
      <c r="G47" s="117" t="str">
        <f t="shared" si="4"/>
        <v/>
      </c>
      <c r="H47" s="105" t="str">
        <f t="shared" si="0"/>
        <v/>
      </c>
      <c r="I47" s="103" t="b">
        <f t="shared" si="1"/>
        <v>0</v>
      </c>
    </row>
    <row r="48" spans="1:9" ht="25" customHeight="1">
      <c r="A48" s="109" t="str">
        <f t="shared" si="2"/>
        <v/>
      </c>
      <c r="B48" s="114"/>
      <c r="C48" s="118"/>
      <c r="D48" s="115"/>
      <c r="E48" s="100"/>
      <c r="F48" s="116" t="str">
        <f t="shared" si="3"/>
        <v/>
      </c>
      <c r="G48" s="117" t="str">
        <f t="shared" si="4"/>
        <v/>
      </c>
      <c r="H48" s="105" t="str">
        <f t="shared" si="0"/>
        <v/>
      </c>
      <c r="I48" s="103" t="b">
        <f t="shared" si="1"/>
        <v>0</v>
      </c>
    </row>
    <row r="49" spans="1:9" ht="25" customHeight="1">
      <c r="A49" s="109" t="str">
        <f t="shared" si="2"/>
        <v/>
      </c>
      <c r="B49" s="114"/>
      <c r="C49" s="118"/>
      <c r="D49" s="115"/>
      <c r="E49" s="100"/>
      <c r="F49" s="116" t="str">
        <f t="shared" si="3"/>
        <v/>
      </c>
      <c r="G49" s="117" t="str">
        <f t="shared" si="4"/>
        <v/>
      </c>
      <c r="H49" s="105" t="str">
        <f t="shared" si="0"/>
        <v/>
      </c>
      <c r="I49" s="103" t="b">
        <f t="shared" si="1"/>
        <v>0</v>
      </c>
    </row>
    <row r="50" spans="1:9" ht="25" customHeight="1">
      <c r="A50" s="109" t="str">
        <f t="shared" si="2"/>
        <v/>
      </c>
      <c r="B50" s="114"/>
      <c r="C50" s="118"/>
      <c r="D50" s="115"/>
      <c r="E50" s="100"/>
      <c r="F50" s="116" t="str">
        <f t="shared" si="3"/>
        <v/>
      </c>
      <c r="G50" s="117" t="str">
        <f t="shared" si="4"/>
        <v/>
      </c>
      <c r="H50" s="105" t="str">
        <f t="shared" si="0"/>
        <v/>
      </c>
      <c r="I50" s="103" t="b">
        <f t="shared" si="1"/>
        <v>0</v>
      </c>
    </row>
    <row r="51" spans="1:9" ht="25" customHeight="1">
      <c r="A51" s="109" t="str">
        <f t="shared" si="2"/>
        <v/>
      </c>
      <c r="B51" s="114"/>
      <c r="C51" s="118"/>
      <c r="D51" s="115"/>
      <c r="E51" s="100"/>
      <c r="F51" s="116" t="str">
        <f t="shared" si="3"/>
        <v/>
      </c>
      <c r="G51" s="117" t="str">
        <f t="shared" si="4"/>
        <v/>
      </c>
      <c r="H51" s="105" t="str">
        <f t="shared" si="0"/>
        <v/>
      </c>
      <c r="I51" s="103" t="b">
        <f t="shared" si="1"/>
        <v>0</v>
      </c>
    </row>
    <row r="52" spans="1:9" ht="25" customHeight="1">
      <c r="A52" s="109" t="str">
        <f t="shared" si="2"/>
        <v/>
      </c>
      <c r="B52" s="114"/>
      <c r="C52" s="118"/>
      <c r="D52" s="115"/>
      <c r="E52" s="100"/>
      <c r="F52" s="116" t="str">
        <f t="shared" si="3"/>
        <v/>
      </c>
      <c r="G52" s="117" t="str">
        <f t="shared" si="4"/>
        <v/>
      </c>
      <c r="H52" s="105" t="str">
        <f t="shared" si="0"/>
        <v/>
      </c>
      <c r="I52" s="103" t="b">
        <f t="shared" si="1"/>
        <v>0</v>
      </c>
    </row>
    <row r="53" spans="1:9" ht="25" customHeight="1">
      <c r="A53" s="109" t="str">
        <f t="shared" si="2"/>
        <v/>
      </c>
      <c r="B53" s="114"/>
      <c r="C53" s="118"/>
      <c r="D53" s="115"/>
      <c r="E53" s="100"/>
      <c r="F53" s="116" t="str">
        <f t="shared" si="3"/>
        <v/>
      </c>
      <c r="G53" s="117" t="str">
        <f t="shared" si="4"/>
        <v/>
      </c>
      <c r="H53" s="105" t="str">
        <f t="shared" si="0"/>
        <v/>
      </c>
      <c r="I53" s="103" t="b">
        <f t="shared" si="1"/>
        <v>0</v>
      </c>
    </row>
    <row r="54" spans="1:9" ht="25" customHeight="1">
      <c r="A54" s="109" t="str">
        <f t="shared" si="2"/>
        <v/>
      </c>
      <c r="B54" s="114"/>
      <c r="C54" s="118"/>
      <c r="D54" s="115"/>
      <c r="E54" s="100"/>
      <c r="F54" s="116" t="str">
        <f t="shared" si="3"/>
        <v/>
      </c>
      <c r="G54" s="117" t="str">
        <f t="shared" si="4"/>
        <v/>
      </c>
      <c r="H54" s="105" t="str">
        <f t="shared" si="0"/>
        <v/>
      </c>
      <c r="I54" s="103" t="b">
        <f t="shared" si="1"/>
        <v>0</v>
      </c>
    </row>
    <row r="55" spans="1:9" ht="25" customHeight="1">
      <c r="A55" s="109" t="str">
        <f t="shared" si="2"/>
        <v/>
      </c>
      <c r="B55" s="114"/>
      <c r="C55" s="118"/>
      <c r="D55" s="115"/>
      <c r="E55" s="100"/>
      <c r="F55" s="116" t="str">
        <f t="shared" si="3"/>
        <v/>
      </c>
      <c r="G55" s="117" t="str">
        <f t="shared" si="4"/>
        <v/>
      </c>
      <c r="H55" s="105" t="str">
        <f t="shared" si="0"/>
        <v/>
      </c>
      <c r="I55" s="103" t="b">
        <f t="shared" si="1"/>
        <v>0</v>
      </c>
    </row>
    <row r="56" spans="1:9" ht="25" customHeight="1">
      <c r="A56" s="109" t="str">
        <f t="shared" si="2"/>
        <v/>
      </c>
      <c r="B56" s="114"/>
      <c r="C56" s="118"/>
      <c r="D56" s="115"/>
      <c r="E56" s="100"/>
      <c r="F56" s="116" t="str">
        <f t="shared" si="3"/>
        <v/>
      </c>
      <c r="G56" s="117" t="str">
        <f t="shared" si="4"/>
        <v/>
      </c>
      <c r="H56" s="105" t="str">
        <f t="shared" si="0"/>
        <v/>
      </c>
      <c r="I56" s="103" t="b">
        <f t="shared" si="1"/>
        <v>0</v>
      </c>
    </row>
    <row r="57" spans="1:9" ht="25" customHeight="1">
      <c r="A57" s="109" t="str">
        <f t="shared" si="2"/>
        <v/>
      </c>
      <c r="B57" s="114"/>
      <c r="C57" s="118"/>
      <c r="D57" s="115"/>
      <c r="E57" s="100"/>
      <c r="F57" s="116" t="str">
        <f t="shared" si="3"/>
        <v/>
      </c>
      <c r="G57" s="117" t="str">
        <f t="shared" si="4"/>
        <v/>
      </c>
      <c r="H57" s="105" t="str">
        <f t="shared" si="0"/>
        <v/>
      </c>
      <c r="I57" s="103" t="b">
        <f t="shared" si="1"/>
        <v>0</v>
      </c>
    </row>
    <row r="58" spans="1:9" ht="25" customHeight="1">
      <c r="A58" s="109" t="str">
        <f t="shared" si="2"/>
        <v/>
      </c>
      <c r="B58" s="114"/>
      <c r="C58" s="118"/>
      <c r="D58" s="115"/>
      <c r="E58" s="100"/>
      <c r="F58" s="116" t="str">
        <f t="shared" si="3"/>
        <v/>
      </c>
      <c r="G58" s="117" t="str">
        <f t="shared" si="4"/>
        <v/>
      </c>
      <c r="H58" s="105" t="str">
        <f t="shared" si="0"/>
        <v/>
      </c>
      <c r="I58" s="103" t="b">
        <f t="shared" si="1"/>
        <v>0</v>
      </c>
    </row>
    <row r="59" spans="1:9" ht="25" customHeight="1">
      <c r="A59" s="109" t="str">
        <f t="shared" si="2"/>
        <v/>
      </c>
      <c r="B59" s="114"/>
      <c r="C59" s="118"/>
      <c r="D59" s="115"/>
      <c r="E59" s="100"/>
      <c r="F59" s="116" t="str">
        <f t="shared" si="3"/>
        <v/>
      </c>
      <c r="G59" s="117" t="str">
        <f t="shared" si="4"/>
        <v/>
      </c>
      <c r="H59" s="105" t="str">
        <f t="shared" si="0"/>
        <v/>
      </c>
      <c r="I59" s="103" t="b">
        <f t="shared" si="1"/>
        <v>0</v>
      </c>
    </row>
    <row r="60" spans="1:9" ht="25" customHeight="1">
      <c r="A60" s="109" t="str">
        <f t="shared" si="2"/>
        <v/>
      </c>
      <c r="B60" s="114"/>
      <c r="C60" s="118"/>
      <c r="D60" s="115"/>
      <c r="E60" s="100"/>
      <c r="F60" s="116" t="str">
        <f t="shared" si="3"/>
        <v/>
      </c>
      <c r="G60" s="117" t="str">
        <f t="shared" si="4"/>
        <v/>
      </c>
      <c r="H60" s="105" t="str">
        <f t="shared" si="0"/>
        <v/>
      </c>
      <c r="I60" s="103" t="b">
        <f t="shared" si="1"/>
        <v>0</v>
      </c>
    </row>
    <row r="61" spans="1:9" ht="25" customHeight="1">
      <c r="A61" s="109" t="str">
        <f t="shared" si="2"/>
        <v/>
      </c>
      <c r="B61" s="114"/>
      <c r="C61" s="118"/>
      <c r="D61" s="115"/>
      <c r="E61" s="100"/>
      <c r="F61" s="116" t="str">
        <f t="shared" si="3"/>
        <v/>
      </c>
      <c r="G61" s="117" t="str">
        <f t="shared" si="4"/>
        <v/>
      </c>
      <c r="H61" s="105" t="str">
        <f t="shared" si="0"/>
        <v/>
      </c>
      <c r="I61" s="103" t="b">
        <f t="shared" si="1"/>
        <v>0</v>
      </c>
    </row>
    <row r="62" spans="1:9" ht="25" customHeight="1">
      <c r="A62" s="109" t="str">
        <f t="shared" si="2"/>
        <v/>
      </c>
      <c r="B62" s="114"/>
      <c r="C62" s="118"/>
      <c r="D62" s="115"/>
      <c r="E62" s="100"/>
      <c r="F62" s="116" t="str">
        <f t="shared" si="3"/>
        <v/>
      </c>
      <c r="G62" s="117" t="str">
        <f t="shared" si="4"/>
        <v/>
      </c>
      <c r="H62" s="105" t="str">
        <f t="shared" si="0"/>
        <v/>
      </c>
      <c r="I62" s="103" t="b">
        <f t="shared" si="1"/>
        <v>0</v>
      </c>
    </row>
    <row r="63" spans="1:9" ht="25" customHeight="1">
      <c r="A63" s="109" t="str">
        <f t="shared" si="2"/>
        <v/>
      </c>
      <c r="B63" s="114"/>
      <c r="C63" s="118"/>
      <c r="D63" s="115"/>
      <c r="E63" s="100"/>
      <c r="F63" s="116" t="str">
        <f t="shared" si="3"/>
        <v/>
      </c>
      <c r="G63" s="117" t="str">
        <f t="shared" si="4"/>
        <v/>
      </c>
      <c r="H63" s="105" t="str">
        <f t="shared" si="0"/>
        <v/>
      </c>
      <c r="I63" s="103" t="b">
        <f t="shared" si="1"/>
        <v>0</v>
      </c>
    </row>
    <row r="64" spans="1:9" ht="25" customHeight="1">
      <c r="A64" s="109" t="str">
        <f t="shared" si="2"/>
        <v/>
      </c>
      <c r="B64" s="114"/>
      <c r="C64" s="118"/>
      <c r="D64" s="115"/>
      <c r="E64" s="100"/>
      <c r="F64" s="116" t="str">
        <f t="shared" si="3"/>
        <v/>
      </c>
      <c r="G64" s="117" t="str">
        <f t="shared" si="4"/>
        <v/>
      </c>
      <c r="H64" s="105" t="str">
        <f t="shared" si="0"/>
        <v/>
      </c>
      <c r="I64" s="103" t="b">
        <f t="shared" si="1"/>
        <v>0</v>
      </c>
    </row>
    <row r="65" spans="1:9" ht="25" customHeight="1">
      <c r="A65" s="109" t="str">
        <f t="shared" si="2"/>
        <v/>
      </c>
      <c r="B65" s="114"/>
      <c r="C65" s="118"/>
      <c r="D65" s="115"/>
      <c r="E65" s="100"/>
      <c r="F65" s="116" t="str">
        <f t="shared" si="3"/>
        <v/>
      </c>
      <c r="G65" s="117" t="str">
        <f t="shared" si="4"/>
        <v/>
      </c>
      <c r="H65" s="105" t="str">
        <f t="shared" si="0"/>
        <v/>
      </c>
      <c r="I65" s="103" t="b">
        <f t="shared" si="1"/>
        <v>0</v>
      </c>
    </row>
    <row r="66" spans="1:9" ht="25" customHeight="1">
      <c r="A66" s="109" t="str">
        <f t="shared" si="2"/>
        <v/>
      </c>
      <c r="B66" s="114"/>
      <c r="C66" s="118"/>
      <c r="D66" s="115"/>
      <c r="E66" s="100"/>
      <c r="F66" s="116" t="str">
        <f t="shared" si="3"/>
        <v/>
      </c>
      <c r="G66" s="117" t="str">
        <f t="shared" si="4"/>
        <v/>
      </c>
      <c r="H66" s="105" t="str">
        <f t="shared" si="0"/>
        <v/>
      </c>
      <c r="I66" s="103" t="b">
        <f t="shared" si="1"/>
        <v>0</v>
      </c>
    </row>
    <row r="67" spans="1:9" ht="25" customHeight="1">
      <c r="A67" s="109" t="str">
        <f t="shared" si="2"/>
        <v/>
      </c>
      <c r="B67" s="114"/>
      <c r="C67" s="118"/>
      <c r="D67" s="115"/>
      <c r="E67" s="100"/>
      <c r="F67" s="116" t="str">
        <f t="shared" si="3"/>
        <v/>
      </c>
      <c r="G67" s="117" t="str">
        <f t="shared" si="4"/>
        <v/>
      </c>
      <c r="H67" s="105" t="str">
        <f t="shared" si="0"/>
        <v/>
      </c>
      <c r="I67" s="103" t="b">
        <f t="shared" si="1"/>
        <v>0</v>
      </c>
    </row>
    <row r="68" spans="1:9" ht="25" customHeight="1">
      <c r="A68" s="109" t="str">
        <f t="shared" si="2"/>
        <v/>
      </c>
      <c r="B68" s="114"/>
      <c r="C68" s="118"/>
      <c r="D68" s="115"/>
      <c r="E68" s="100"/>
      <c r="F68" s="116" t="str">
        <f t="shared" si="3"/>
        <v/>
      </c>
      <c r="G68" s="117" t="str">
        <f t="shared" si="4"/>
        <v/>
      </c>
      <c r="H68" s="105" t="str">
        <f t="shared" ref="H68:H131" si="5">B68&amp;D68</f>
        <v/>
      </c>
      <c r="I68" s="103" t="b">
        <f t="shared" ref="I68:I131" si="6">COUNTIF(H:H,H68)=1</f>
        <v>0</v>
      </c>
    </row>
    <row r="69" spans="1:9" ht="25" customHeight="1">
      <c r="A69" s="109" t="str">
        <f t="shared" ref="A69:A132" si="7">IF(G69="","",IF(G69=0,"",A68+1))</f>
        <v/>
      </c>
      <c r="B69" s="114"/>
      <c r="C69" s="118"/>
      <c r="D69" s="115"/>
      <c r="E69" s="100"/>
      <c r="F69" s="116" t="str">
        <f t="shared" ref="F69:F132" si="8">IF(D69="", "", E69*1900)</f>
        <v/>
      </c>
      <c r="G69" s="117" t="str">
        <f t="shared" si="4"/>
        <v/>
      </c>
      <c r="H69" s="105" t="str">
        <f t="shared" si="5"/>
        <v/>
      </c>
      <c r="I69" s="103" t="b">
        <f t="shared" si="6"/>
        <v>0</v>
      </c>
    </row>
    <row r="70" spans="1:9" ht="25" customHeight="1">
      <c r="A70" s="109" t="str">
        <f t="shared" si="7"/>
        <v/>
      </c>
      <c r="B70" s="114"/>
      <c r="C70" s="118"/>
      <c r="D70" s="115"/>
      <c r="E70" s="100"/>
      <c r="F70" s="116" t="str">
        <f t="shared" si="8"/>
        <v/>
      </c>
      <c r="G70" s="117" t="str">
        <f t="shared" si="4"/>
        <v/>
      </c>
      <c r="H70" s="105" t="str">
        <f t="shared" si="5"/>
        <v/>
      </c>
      <c r="I70" s="103" t="b">
        <f t="shared" si="6"/>
        <v>0</v>
      </c>
    </row>
    <row r="71" spans="1:9" ht="25" customHeight="1">
      <c r="A71" s="109" t="str">
        <f t="shared" si="7"/>
        <v/>
      </c>
      <c r="B71" s="114"/>
      <c r="C71" s="118"/>
      <c r="D71" s="115"/>
      <c r="E71" s="100"/>
      <c r="F71" s="116" t="str">
        <f t="shared" si="8"/>
        <v/>
      </c>
      <c r="G71" s="117" t="str">
        <f t="shared" ref="G71:G134" si="9">IF(F71="","",IF(I71=FALSE,"",F71))</f>
        <v/>
      </c>
      <c r="H71" s="105" t="str">
        <f t="shared" si="5"/>
        <v/>
      </c>
      <c r="I71" s="103" t="b">
        <f t="shared" si="6"/>
        <v>0</v>
      </c>
    </row>
    <row r="72" spans="1:9" ht="25" customHeight="1">
      <c r="A72" s="109" t="str">
        <f t="shared" si="7"/>
        <v/>
      </c>
      <c r="B72" s="114"/>
      <c r="C72" s="118"/>
      <c r="D72" s="115"/>
      <c r="E72" s="100"/>
      <c r="F72" s="116" t="str">
        <f t="shared" si="8"/>
        <v/>
      </c>
      <c r="G72" s="117" t="str">
        <f t="shared" si="9"/>
        <v/>
      </c>
      <c r="H72" s="105" t="str">
        <f t="shared" si="5"/>
        <v/>
      </c>
      <c r="I72" s="103" t="b">
        <f t="shared" si="6"/>
        <v>0</v>
      </c>
    </row>
    <row r="73" spans="1:9" ht="25" customHeight="1">
      <c r="A73" s="109" t="str">
        <f t="shared" si="7"/>
        <v/>
      </c>
      <c r="B73" s="114"/>
      <c r="C73" s="118"/>
      <c r="D73" s="115"/>
      <c r="E73" s="100"/>
      <c r="F73" s="116" t="str">
        <f t="shared" si="8"/>
        <v/>
      </c>
      <c r="G73" s="117" t="str">
        <f t="shared" si="9"/>
        <v/>
      </c>
      <c r="H73" s="105" t="str">
        <f t="shared" si="5"/>
        <v/>
      </c>
      <c r="I73" s="103" t="b">
        <f t="shared" si="6"/>
        <v>0</v>
      </c>
    </row>
    <row r="74" spans="1:9" ht="25" customHeight="1">
      <c r="A74" s="109" t="str">
        <f t="shared" si="7"/>
        <v/>
      </c>
      <c r="B74" s="114"/>
      <c r="C74" s="118"/>
      <c r="D74" s="115"/>
      <c r="E74" s="100"/>
      <c r="F74" s="116" t="str">
        <f t="shared" si="8"/>
        <v/>
      </c>
      <c r="G74" s="117" t="str">
        <f t="shared" si="9"/>
        <v/>
      </c>
      <c r="H74" s="105" t="str">
        <f t="shared" si="5"/>
        <v/>
      </c>
      <c r="I74" s="103" t="b">
        <f t="shared" si="6"/>
        <v>0</v>
      </c>
    </row>
    <row r="75" spans="1:9" ht="25" customHeight="1">
      <c r="A75" s="109" t="str">
        <f t="shared" si="7"/>
        <v/>
      </c>
      <c r="B75" s="114"/>
      <c r="C75" s="118"/>
      <c r="D75" s="115"/>
      <c r="E75" s="100"/>
      <c r="F75" s="116" t="str">
        <f t="shared" si="8"/>
        <v/>
      </c>
      <c r="G75" s="117" t="str">
        <f t="shared" si="9"/>
        <v/>
      </c>
      <c r="H75" s="105" t="str">
        <f t="shared" si="5"/>
        <v/>
      </c>
      <c r="I75" s="103" t="b">
        <f t="shared" si="6"/>
        <v>0</v>
      </c>
    </row>
    <row r="76" spans="1:9" ht="25" customHeight="1">
      <c r="A76" s="109" t="str">
        <f t="shared" si="7"/>
        <v/>
      </c>
      <c r="B76" s="114"/>
      <c r="C76" s="118"/>
      <c r="D76" s="115"/>
      <c r="E76" s="100"/>
      <c r="F76" s="116" t="str">
        <f t="shared" si="8"/>
        <v/>
      </c>
      <c r="G76" s="117" t="str">
        <f t="shared" si="9"/>
        <v/>
      </c>
      <c r="H76" s="105" t="str">
        <f t="shared" si="5"/>
        <v/>
      </c>
      <c r="I76" s="103" t="b">
        <f t="shared" si="6"/>
        <v>0</v>
      </c>
    </row>
    <row r="77" spans="1:9" ht="25" customHeight="1">
      <c r="A77" s="109" t="str">
        <f t="shared" si="7"/>
        <v/>
      </c>
      <c r="B77" s="114"/>
      <c r="C77" s="118"/>
      <c r="D77" s="115"/>
      <c r="E77" s="100"/>
      <c r="F77" s="116" t="str">
        <f t="shared" si="8"/>
        <v/>
      </c>
      <c r="G77" s="117" t="str">
        <f t="shared" si="9"/>
        <v/>
      </c>
      <c r="H77" s="105" t="str">
        <f t="shared" si="5"/>
        <v/>
      </c>
      <c r="I77" s="103" t="b">
        <f t="shared" si="6"/>
        <v>0</v>
      </c>
    </row>
    <row r="78" spans="1:9" ht="25" customHeight="1">
      <c r="A78" s="109" t="str">
        <f t="shared" si="7"/>
        <v/>
      </c>
      <c r="B78" s="114"/>
      <c r="C78" s="118"/>
      <c r="D78" s="115"/>
      <c r="E78" s="100"/>
      <c r="F78" s="116" t="str">
        <f t="shared" si="8"/>
        <v/>
      </c>
      <c r="G78" s="117" t="str">
        <f t="shared" si="9"/>
        <v/>
      </c>
      <c r="H78" s="105" t="str">
        <f t="shared" si="5"/>
        <v/>
      </c>
      <c r="I78" s="103" t="b">
        <f t="shared" si="6"/>
        <v>0</v>
      </c>
    </row>
    <row r="79" spans="1:9" ht="25" customHeight="1">
      <c r="A79" s="109" t="str">
        <f t="shared" si="7"/>
        <v/>
      </c>
      <c r="B79" s="114"/>
      <c r="C79" s="118"/>
      <c r="D79" s="115"/>
      <c r="E79" s="100"/>
      <c r="F79" s="116" t="str">
        <f t="shared" si="8"/>
        <v/>
      </c>
      <c r="G79" s="117" t="str">
        <f t="shared" si="9"/>
        <v/>
      </c>
      <c r="H79" s="105" t="str">
        <f t="shared" si="5"/>
        <v/>
      </c>
      <c r="I79" s="103" t="b">
        <f t="shared" si="6"/>
        <v>0</v>
      </c>
    </row>
    <row r="80" spans="1:9" ht="25" customHeight="1">
      <c r="A80" s="109" t="str">
        <f t="shared" si="7"/>
        <v/>
      </c>
      <c r="B80" s="114"/>
      <c r="C80" s="118"/>
      <c r="D80" s="115"/>
      <c r="E80" s="100"/>
      <c r="F80" s="116" t="str">
        <f t="shared" si="8"/>
        <v/>
      </c>
      <c r="G80" s="117" t="str">
        <f t="shared" si="9"/>
        <v/>
      </c>
      <c r="H80" s="105" t="str">
        <f t="shared" si="5"/>
        <v/>
      </c>
      <c r="I80" s="103" t="b">
        <f t="shared" si="6"/>
        <v>0</v>
      </c>
    </row>
    <row r="81" spans="1:9" ht="25" customHeight="1">
      <c r="A81" s="109" t="str">
        <f t="shared" si="7"/>
        <v/>
      </c>
      <c r="B81" s="114"/>
      <c r="C81" s="118"/>
      <c r="D81" s="115"/>
      <c r="E81" s="100"/>
      <c r="F81" s="116" t="str">
        <f t="shared" si="8"/>
        <v/>
      </c>
      <c r="G81" s="117" t="str">
        <f t="shared" si="9"/>
        <v/>
      </c>
      <c r="H81" s="105" t="str">
        <f t="shared" si="5"/>
        <v/>
      </c>
      <c r="I81" s="103" t="b">
        <f t="shared" si="6"/>
        <v>0</v>
      </c>
    </row>
    <row r="82" spans="1:9" ht="25" customHeight="1">
      <c r="A82" s="109" t="str">
        <f t="shared" si="7"/>
        <v/>
      </c>
      <c r="B82" s="114"/>
      <c r="C82" s="118"/>
      <c r="D82" s="115"/>
      <c r="E82" s="100"/>
      <c r="F82" s="116" t="str">
        <f t="shared" si="8"/>
        <v/>
      </c>
      <c r="G82" s="117" t="str">
        <f t="shared" si="9"/>
        <v/>
      </c>
      <c r="H82" s="105" t="str">
        <f t="shared" si="5"/>
        <v/>
      </c>
      <c r="I82" s="103" t="b">
        <f t="shared" si="6"/>
        <v>0</v>
      </c>
    </row>
    <row r="83" spans="1:9" ht="25" customHeight="1">
      <c r="A83" s="109" t="str">
        <f t="shared" si="7"/>
        <v/>
      </c>
      <c r="B83" s="114"/>
      <c r="C83" s="118"/>
      <c r="D83" s="115"/>
      <c r="E83" s="100"/>
      <c r="F83" s="116" t="str">
        <f t="shared" si="8"/>
        <v/>
      </c>
      <c r="G83" s="117" t="str">
        <f t="shared" si="9"/>
        <v/>
      </c>
      <c r="H83" s="105" t="str">
        <f t="shared" si="5"/>
        <v/>
      </c>
      <c r="I83" s="103" t="b">
        <f t="shared" si="6"/>
        <v>0</v>
      </c>
    </row>
    <row r="84" spans="1:9" ht="25" customHeight="1">
      <c r="A84" s="109" t="str">
        <f t="shared" si="7"/>
        <v/>
      </c>
      <c r="B84" s="114"/>
      <c r="C84" s="118"/>
      <c r="D84" s="115"/>
      <c r="E84" s="100"/>
      <c r="F84" s="116" t="str">
        <f t="shared" si="8"/>
        <v/>
      </c>
      <c r="G84" s="117" t="str">
        <f t="shared" si="9"/>
        <v/>
      </c>
      <c r="H84" s="105" t="str">
        <f t="shared" si="5"/>
        <v/>
      </c>
      <c r="I84" s="103" t="b">
        <f t="shared" si="6"/>
        <v>0</v>
      </c>
    </row>
    <row r="85" spans="1:9" ht="25" customHeight="1">
      <c r="A85" s="109" t="str">
        <f t="shared" si="7"/>
        <v/>
      </c>
      <c r="B85" s="114"/>
      <c r="C85" s="118"/>
      <c r="D85" s="115"/>
      <c r="E85" s="100"/>
      <c r="F85" s="116" t="str">
        <f t="shared" si="8"/>
        <v/>
      </c>
      <c r="G85" s="117" t="str">
        <f t="shared" si="9"/>
        <v/>
      </c>
      <c r="H85" s="105" t="str">
        <f t="shared" si="5"/>
        <v/>
      </c>
      <c r="I85" s="103" t="b">
        <f t="shared" si="6"/>
        <v>0</v>
      </c>
    </row>
    <row r="86" spans="1:9" ht="25" customHeight="1">
      <c r="A86" s="109" t="str">
        <f t="shared" si="7"/>
        <v/>
      </c>
      <c r="B86" s="114"/>
      <c r="C86" s="118"/>
      <c r="D86" s="115"/>
      <c r="E86" s="100"/>
      <c r="F86" s="116" t="str">
        <f t="shared" si="8"/>
        <v/>
      </c>
      <c r="G86" s="117" t="str">
        <f t="shared" si="9"/>
        <v/>
      </c>
      <c r="H86" s="105" t="str">
        <f t="shared" si="5"/>
        <v/>
      </c>
      <c r="I86" s="103" t="b">
        <f t="shared" si="6"/>
        <v>0</v>
      </c>
    </row>
    <row r="87" spans="1:9" ht="25" customHeight="1">
      <c r="A87" s="109" t="str">
        <f t="shared" si="7"/>
        <v/>
      </c>
      <c r="B87" s="114"/>
      <c r="C87" s="118"/>
      <c r="D87" s="115"/>
      <c r="E87" s="100"/>
      <c r="F87" s="116" t="str">
        <f t="shared" si="8"/>
        <v/>
      </c>
      <c r="G87" s="117" t="str">
        <f t="shared" si="9"/>
        <v/>
      </c>
      <c r="H87" s="105" t="str">
        <f t="shared" si="5"/>
        <v/>
      </c>
      <c r="I87" s="103" t="b">
        <f t="shared" si="6"/>
        <v>0</v>
      </c>
    </row>
    <row r="88" spans="1:9" ht="25" customHeight="1">
      <c r="A88" s="109" t="str">
        <f t="shared" si="7"/>
        <v/>
      </c>
      <c r="B88" s="114"/>
      <c r="C88" s="118"/>
      <c r="D88" s="115"/>
      <c r="E88" s="100"/>
      <c r="F88" s="116" t="str">
        <f t="shared" si="8"/>
        <v/>
      </c>
      <c r="G88" s="117" t="str">
        <f t="shared" si="9"/>
        <v/>
      </c>
      <c r="H88" s="105" t="str">
        <f t="shared" si="5"/>
        <v/>
      </c>
      <c r="I88" s="103" t="b">
        <f t="shared" si="6"/>
        <v>0</v>
      </c>
    </row>
    <row r="89" spans="1:9" ht="25" customHeight="1">
      <c r="A89" s="109" t="str">
        <f t="shared" si="7"/>
        <v/>
      </c>
      <c r="B89" s="114"/>
      <c r="C89" s="118"/>
      <c r="D89" s="115"/>
      <c r="E89" s="100"/>
      <c r="F89" s="116" t="str">
        <f t="shared" si="8"/>
        <v/>
      </c>
      <c r="G89" s="117" t="str">
        <f t="shared" si="9"/>
        <v/>
      </c>
      <c r="H89" s="105" t="str">
        <f t="shared" si="5"/>
        <v/>
      </c>
      <c r="I89" s="103" t="b">
        <f t="shared" si="6"/>
        <v>0</v>
      </c>
    </row>
    <row r="90" spans="1:9" ht="25" customHeight="1">
      <c r="A90" s="109" t="str">
        <f t="shared" si="7"/>
        <v/>
      </c>
      <c r="B90" s="114"/>
      <c r="C90" s="118"/>
      <c r="D90" s="115"/>
      <c r="E90" s="100"/>
      <c r="F90" s="116" t="str">
        <f t="shared" si="8"/>
        <v/>
      </c>
      <c r="G90" s="117" t="str">
        <f t="shared" si="9"/>
        <v/>
      </c>
      <c r="H90" s="105" t="str">
        <f t="shared" si="5"/>
        <v/>
      </c>
      <c r="I90" s="103" t="b">
        <f t="shared" si="6"/>
        <v>0</v>
      </c>
    </row>
    <row r="91" spans="1:9" ht="25" customHeight="1">
      <c r="A91" s="109" t="str">
        <f t="shared" si="7"/>
        <v/>
      </c>
      <c r="B91" s="114"/>
      <c r="C91" s="118"/>
      <c r="D91" s="115"/>
      <c r="E91" s="100"/>
      <c r="F91" s="116" t="str">
        <f t="shared" si="8"/>
        <v/>
      </c>
      <c r="G91" s="117" t="str">
        <f t="shared" si="9"/>
        <v/>
      </c>
      <c r="H91" s="105" t="str">
        <f t="shared" si="5"/>
        <v/>
      </c>
      <c r="I91" s="103" t="b">
        <f t="shared" si="6"/>
        <v>0</v>
      </c>
    </row>
    <row r="92" spans="1:9" ht="25" customHeight="1">
      <c r="A92" s="109" t="str">
        <f t="shared" si="7"/>
        <v/>
      </c>
      <c r="B92" s="114"/>
      <c r="C92" s="118"/>
      <c r="D92" s="115"/>
      <c r="E92" s="100"/>
      <c r="F92" s="116" t="str">
        <f t="shared" si="8"/>
        <v/>
      </c>
      <c r="G92" s="117" t="str">
        <f t="shared" si="9"/>
        <v/>
      </c>
      <c r="H92" s="105" t="str">
        <f t="shared" si="5"/>
        <v/>
      </c>
      <c r="I92" s="103" t="b">
        <f t="shared" si="6"/>
        <v>0</v>
      </c>
    </row>
    <row r="93" spans="1:9" ht="25" customHeight="1">
      <c r="A93" s="109" t="str">
        <f t="shared" si="7"/>
        <v/>
      </c>
      <c r="B93" s="114"/>
      <c r="C93" s="118"/>
      <c r="D93" s="115"/>
      <c r="E93" s="100"/>
      <c r="F93" s="116" t="str">
        <f t="shared" si="8"/>
        <v/>
      </c>
      <c r="G93" s="117" t="str">
        <f t="shared" si="9"/>
        <v/>
      </c>
      <c r="H93" s="105" t="str">
        <f t="shared" si="5"/>
        <v/>
      </c>
      <c r="I93" s="103" t="b">
        <f t="shared" si="6"/>
        <v>0</v>
      </c>
    </row>
    <row r="94" spans="1:9" ht="25" customHeight="1">
      <c r="A94" s="109" t="str">
        <f t="shared" si="7"/>
        <v/>
      </c>
      <c r="B94" s="114"/>
      <c r="C94" s="118"/>
      <c r="D94" s="115"/>
      <c r="E94" s="100"/>
      <c r="F94" s="116" t="str">
        <f t="shared" si="8"/>
        <v/>
      </c>
      <c r="G94" s="117" t="str">
        <f t="shared" si="9"/>
        <v/>
      </c>
      <c r="H94" s="105" t="str">
        <f t="shared" si="5"/>
        <v/>
      </c>
      <c r="I94" s="103" t="b">
        <f t="shared" si="6"/>
        <v>0</v>
      </c>
    </row>
    <row r="95" spans="1:9" ht="25" customHeight="1">
      <c r="A95" s="109" t="str">
        <f t="shared" si="7"/>
        <v/>
      </c>
      <c r="B95" s="114"/>
      <c r="C95" s="118"/>
      <c r="D95" s="115"/>
      <c r="E95" s="100"/>
      <c r="F95" s="116" t="str">
        <f t="shared" si="8"/>
        <v/>
      </c>
      <c r="G95" s="117" t="str">
        <f t="shared" si="9"/>
        <v/>
      </c>
      <c r="H95" s="105" t="str">
        <f t="shared" si="5"/>
        <v/>
      </c>
      <c r="I95" s="103" t="b">
        <f t="shared" si="6"/>
        <v>0</v>
      </c>
    </row>
    <row r="96" spans="1:9" ht="25" customHeight="1">
      <c r="A96" s="109" t="str">
        <f t="shared" si="7"/>
        <v/>
      </c>
      <c r="B96" s="114"/>
      <c r="C96" s="118"/>
      <c r="D96" s="115"/>
      <c r="E96" s="100"/>
      <c r="F96" s="116" t="str">
        <f t="shared" si="8"/>
        <v/>
      </c>
      <c r="G96" s="117" t="str">
        <f t="shared" si="9"/>
        <v/>
      </c>
      <c r="H96" s="105" t="str">
        <f t="shared" si="5"/>
        <v/>
      </c>
      <c r="I96" s="103" t="b">
        <f t="shared" si="6"/>
        <v>0</v>
      </c>
    </row>
    <row r="97" spans="1:9" ht="25" customHeight="1">
      <c r="A97" s="109" t="str">
        <f t="shared" si="7"/>
        <v/>
      </c>
      <c r="B97" s="114"/>
      <c r="C97" s="118"/>
      <c r="D97" s="115"/>
      <c r="E97" s="100"/>
      <c r="F97" s="116" t="str">
        <f t="shared" si="8"/>
        <v/>
      </c>
      <c r="G97" s="117" t="str">
        <f t="shared" si="9"/>
        <v/>
      </c>
      <c r="H97" s="105" t="str">
        <f t="shared" si="5"/>
        <v/>
      </c>
      <c r="I97" s="103" t="b">
        <f t="shared" si="6"/>
        <v>0</v>
      </c>
    </row>
    <row r="98" spans="1:9" ht="25" customHeight="1">
      <c r="A98" s="109" t="str">
        <f t="shared" si="7"/>
        <v/>
      </c>
      <c r="B98" s="114"/>
      <c r="C98" s="118"/>
      <c r="D98" s="115"/>
      <c r="E98" s="100"/>
      <c r="F98" s="116" t="str">
        <f t="shared" si="8"/>
        <v/>
      </c>
      <c r="G98" s="117" t="str">
        <f t="shared" si="9"/>
        <v/>
      </c>
      <c r="H98" s="105" t="str">
        <f t="shared" si="5"/>
        <v/>
      </c>
      <c r="I98" s="103" t="b">
        <f t="shared" si="6"/>
        <v>0</v>
      </c>
    </row>
    <row r="99" spans="1:9" ht="25" customHeight="1">
      <c r="A99" s="109" t="str">
        <f t="shared" si="7"/>
        <v/>
      </c>
      <c r="B99" s="114"/>
      <c r="C99" s="118"/>
      <c r="D99" s="115"/>
      <c r="E99" s="100"/>
      <c r="F99" s="116" t="str">
        <f t="shared" si="8"/>
        <v/>
      </c>
      <c r="G99" s="117" t="str">
        <f t="shared" si="9"/>
        <v/>
      </c>
      <c r="H99" s="105" t="str">
        <f t="shared" si="5"/>
        <v/>
      </c>
      <c r="I99" s="103" t="b">
        <f t="shared" si="6"/>
        <v>0</v>
      </c>
    </row>
    <row r="100" spans="1:9" ht="25" customHeight="1">
      <c r="A100" s="109" t="str">
        <f t="shared" si="7"/>
        <v/>
      </c>
      <c r="B100" s="114"/>
      <c r="C100" s="118"/>
      <c r="D100" s="115"/>
      <c r="E100" s="100"/>
      <c r="F100" s="116" t="str">
        <f t="shared" si="8"/>
        <v/>
      </c>
      <c r="G100" s="117" t="str">
        <f t="shared" si="9"/>
        <v/>
      </c>
      <c r="H100" s="105" t="str">
        <f t="shared" si="5"/>
        <v/>
      </c>
      <c r="I100" s="103" t="b">
        <f t="shared" si="6"/>
        <v>0</v>
      </c>
    </row>
    <row r="101" spans="1:9" ht="25" customHeight="1">
      <c r="A101" s="109" t="str">
        <f t="shared" si="7"/>
        <v/>
      </c>
      <c r="B101" s="114"/>
      <c r="C101" s="118"/>
      <c r="D101" s="115"/>
      <c r="E101" s="100"/>
      <c r="F101" s="116" t="str">
        <f t="shared" si="8"/>
        <v/>
      </c>
      <c r="G101" s="117" t="str">
        <f t="shared" si="9"/>
        <v/>
      </c>
      <c r="H101" s="105" t="str">
        <f t="shared" si="5"/>
        <v/>
      </c>
      <c r="I101" s="103" t="b">
        <f t="shared" si="6"/>
        <v>0</v>
      </c>
    </row>
    <row r="102" spans="1:9" ht="25" customHeight="1">
      <c r="A102" s="109" t="str">
        <f t="shared" si="7"/>
        <v/>
      </c>
      <c r="B102" s="114"/>
      <c r="C102" s="118"/>
      <c r="D102" s="115"/>
      <c r="E102" s="100"/>
      <c r="F102" s="116" t="str">
        <f t="shared" si="8"/>
        <v/>
      </c>
      <c r="G102" s="117" t="str">
        <f t="shared" si="9"/>
        <v/>
      </c>
      <c r="H102" s="105" t="str">
        <f t="shared" si="5"/>
        <v/>
      </c>
      <c r="I102" s="103" t="b">
        <f t="shared" si="6"/>
        <v>0</v>
      </c>
    </row>
    <row r="103" spans="1:9" ht="25" customHeight="1">
      <c r="A103" s="109" t="str">
        <f t="shared" si="7"/>
        <v/>
      </c>
      <c r="B103" s="114"/>
      <c r="C103" s="118"/>
      <c r="D103" s="115"/>
      <c r="E103" s="100"/>
      <c r="F103" s="116" t="str">
        <f t="shared" si="8"/>
        <v/>
      </c>
      <c r="G103" s="117" t="str">
        <f t="shared" si="9"/>
        <v/>
      </c>
      <c r="H103" s="105" t="str">
        <f t="shared" si="5"/>
        <v/>
      </c>
      <c r="I103" s="103" t="b">
        <f t="shared" si="6"/>
        <v>0</v>
      </c>
    </row>
    <row r="104" spans="1:9" ht="25" customHeight="1">
      <c r="A104" s="109" t="str">
        <f t="shared" si="7"/>
        <v/>
      </c>
      <c r="B104" s="114"/>
      <c r="C104" s="118"/>
      <c r="D104" s="115"/>
      <c r="E104" s="100"/>
      <c r="F104" s="116" t="str">
        <f t="shared" si="8"/>
        <v/>
      </c>
      <c r="G104" s="117" t="str">
        <f t="shared" si="9"/>
        <v/>
      </c>
      <c r="H104" s="105" t="str">
        <f t="shared" si="5"/>
        <v/>
      </c>
      <c r="I104" s="103" t="b">
        <f t="shared" si="6"/>
        <v>0</v>
      </c>
    </row>
    <row r="105" spans="1:9" ht="25" customHeight="1">
      <c r="A105" s="109" t="str">
        <f t="shared" si="7"/>
        <v/>
      </c>
      <c r="B105" s="114"/>
      <c r="C105" s="118"/>
      <c r="D105" s="115"/>
      <c r="E105" s="100"/>
      <c r="F105" s="116" t="str">
        <f t="shared" si="8"/>
        <v/>
      </c>
      <c r="G105" s="117" t="str">
        <f t="shared" si="9"/>
        <v/>
      </c>
      <c r="H105" s="105" t="str">
        <f t="shared" si="5"/>
        <v/>
      </c>
      <c r="I105" s="103" t="b">
        <f t="shared" si="6"/>
        <v>0</v>
      </c>
    </row>
    <row r="106" spans="1:9" ht="25" customHeight="1">
      <c r="A106" s="109" t="str">
        <f t="shared" si="7"/>
        <v/>
      </c>
      <c r="B106" s="114"/>
      <c r="C106" s="118"/>
      <c r="D106" s="115"/>
      <c r="E106" s="100"/>
      <c r="F106" s="116" t="str">
        <f t="shared" si="8"/>
        <v/>
      </c>
      <c r="G106" s="117" t="str">
        <f t="shared" si="9"/>
        <v/>
      </c>
      <c r="H106" s="105" t="str">
        <f t="shared" si="5"/>
        <v/>
      </c>
      <c r="I106" s="103" t="b">
        <f t="shared" si="6"/>
        <v>0</v>
      </c>
    </row>
    <row r="107" spans="1:9" ht="25" customHeight="1">
      <c r="A107" s="109" t="str">
        <f t="shared" si="7"/>
        <v/>
      </c>
      <c r="B107" s="114"/>
      <c r="C107" s="118"/>
      <c r="D107" s="115"/>
      <c r="E107" s="100"/>
      <c r="F107" s="116" t="str">
        <f t="shared" si="8"/>
        <v/>
      </c>
      <c r="G107" s="117" t="str">
        <f t="shared" si="9"/>
        <v/>
      </c>
      <c r="H107" s="105" t="str">
        <f t="shared" si="5"/>
        <v/>
      </c>
      <c r="I107" s="103" t="b">
        <f t="shared" si="6"/>
        <v>0</v>
      </c>
    </row>
    <row r="108" spans="1:9" ht="25" customHeight="1">
      <c r="A108" s="109" t="str">
        <f t="shared" si="7"/>
        <v/>
      </c>
      <c r="B108" s="114"/>
      <c r="C108" s="118"/>
      <c r="D108" s="115"/>
      <c r="E108" s="100"/>
      <c r="F108" s="116" t="str">
        <f t="shared" si="8"/>
        <v/>
      </c>
      <c r="G108" s="117" t="str">
        <f t="shared" si="9"/>
        <v/>
      </c>
      <c r="H108" s="105" t="str">
        <f t="shared" si="5"/>
        <v/>
      </c>
      <c r="I108" s="103" t="b">
        <f t="shared" si="6"/>
        <v>0</v>
      </c>
    </row>
    <row r="109" spans="1:9" ht="25" customHeight="1">
      <c r="A109" s="109" t="str">
        <f t="shared" si="7"/>
        <v/>
      </c>
      <c r="B109" s="114"/>
      <c r="C109" s="118"/>
      <c r="D109" s="115"/>
      <c r="E109" s="100"/>
      <c r="F109" s="116" t="str">
        <f t="shared" si="8"/>
        <v/>
      </c>
      <c r="G109" s="117" t="str">
        <f t="shared" si="9"/>
        <v/>
      </c>
      <c r="H109" s="105" t="str">
        <f t="shared" si="5"/>
        <v/>
      </c>
      <c r="I109" s="103" t="b">
        <f t="shared" si="6"/>
        <v>0</v>
      </c>
    </row>
    <row r="110" spans="1:9" ht="25" customHeight="1">
      <c r="A110" s="109" t="str">
        <f t="shared" si="7"/>
        <v/>
      </c>
      <c r="B110" s="114"/>
      <c r="C110" s="118"/>
      <c r="D110" s="115"/>
      <c r="E110" s="100"/>
      <c r="F110" s="116" t="str">
        <f t="shared" si="8"/>
        <v/>
      </c>
      <c r="G110" s="117" t="str">
        <f t="shared" si="9"/>
        <v/>
      </c>
      <c r="H110" s="105" t="str">
        <f t="shared" si="5"/>
        <v/>
      </c>
      <c r="I110" s="103" t="b">
        <f t="shared" si="6"/>
        <v>0</v>
      </c>
    </row>
    <row r="111" spans="1:9" ht="25" customHeight="1">
      <c r="A111" s="109" t="str">
        <f t="shared" si="7"/>
        <v/>
      </c>
      <c r="B111" s="114"/>
      <c r="C111" s="118"/>
      <c r="D111" s="115"/>
      <c r="E111" s="100"/>
      <c r="F111" s="116" t="str">
        <f t="shared" si="8"/>
        <v/>
      </c>
      <c r="G111" s="117" t="str">
        <f t="shared" si="9"/>
        <v/>
      </c>
      <c r="H111" s="105" t="str">
        <f t="shared" si="5"/>
        <v/>
      </c>
      <c r="I111" s="103" t="b">
        <f t="shared" si="6"/>
        <v>0</v>
      </c>
    </row>
    <row r="112" spans="1:9" ht="25" customHeight="1">
      <c r="A112" s="109" t="str">
        <f t="shared" si="7"/>
        <v/>
      </c>
      <c r="B112" s="114"/>
      <c r="C112" s="118"/>
      <c r="D112" s="115"/>
      <c r="E112" s="100"/>
      <c r="F112" s="116" t="str">
        <f t="shared" si="8"/>
        <v/>
      </c>
      <c r="G112" s="117" t="str">
        <f t="shared" si="9"/>
        <v/>
      </c>
      <c r="H112" s="105" t="str">
        <f t="shared" si="5"/>
        <v/>
      </c>
      <c r="I112" s="103" t="b">
        <f t="shared" si="6"/>
        <v>0</v>
      </c>
    </row>
    <row r="113" spans="1:9" ht="25" customHeight="1">
      <c r="A113" s="109" t="str">
        <f t="shared" si="7"/>
        <v/>
      </c>
      <c r="B113" s="114"/>
      <c r="C113" s="118"/>
      <c r="D113" s="115"/>
      <c r="E113" s="100"/>
      <c r="F113" s="116" t="str">
        <f t="shared" si="8"/>
        <v/>
      </c>
      <c r="G113" s="117" t="str">
        <f t="shared" si="9"/>
        <v/>
      </c>
      <c r="H113" s="105" t="str">
        <f t="shared" si="5"/>
        <v/>
      </c>
      <c r="I113" s="103" t="b">
        <f t="shared" si="6"/>
        <v>0</v>
      </c>
    </row>
    <row r="114" spans="1:9" ht="25" customHeight="1">
      <c r="A114" s="109" t="str">
        <f t="shared" si="7"/>
        <v/>
      </c>
      <c r="B114" s="114"/>
      <c r="C114" s="118"/>
      <c r="D114" s="115"/>
      <c r="E114" s="100"/>
      <c r="F114" s="116" t="str">
        <f t="shared" si="8"/>
        <v/>
      </c>
      <c r="G114" s="117" t="str">
        <f t="shared" si="9"/>
        <v/>
      </c>
      <c r="H114" s="105" t="str">
        <f t="shared" si="5"/>
        <v/>
      </c>
      <c r="I114" s="103" t="b">
        <f t="shared" si="6"/>
        <v>0</v>
      </c>
    </row>
    <row r="115" spans="1:9" ht="25" customHeight="1">
      <c r="A115" s="109" t="str">
        <f t="shared" si="7"/>
        <v/>
      </c>
      <c r="B115" s="114"/>
      <c r="C115" s="118"/>
      <c r="D115" s="115"/>
      <c r="E115" s="100"/>
      <c r="F115" s="116" t="str">
        <f t="shared" si="8"/>
        <v/>
      </c>
      <c r="G115" s="117" t="str">
        <f t="shared" si="9"/>
        <v/>
      </c>
      <c r="H115" s="105" t="str">
        <f t="shared" si="5"/>
        <v/>
      </c>
      <c r="I115" s="103" t="b">
        <f t="shared" si="6"/>
        <v>0</v>
      </c>
    </row>
    <row r="116" spans="1:9" ht="25" customHeight="1">
      <c r="A116" s="109" t="str">
        <f t="shared" si="7"/>
        <v/>
      </c>
      <c r="B116" s="114"/>
      <c r="C116" s="118"/>
      <c r="D116" s="115"/>
      <c r="E116" s="100"/>
      <c r="F116" s="116" t="str">
        <f t="shared" si="8"/>
        <v/>
      </c>
      <c r="G116" s="117" t="str">
        <f t="shared" si="9"/>
        <v/>
      </c>
      <c r="H116" s="105" t="str">
        <f t="shared" si="5"/>
        <v/>
      </c>
      <c r="I116" s="103" t="b">
        <f t="shared" si="6"/>
        <v>0</v>
      </c>
    </row>
    <row r="117" spans="1:9" ht="25" customHeight="1">
      <c r="A117" s="109" t="str">
        <f t="shared" si="7"/>
        <v/>
      </c>
      <c r="B117" s="114"/>
      <c r="C117" s="118"/>
      <c r="D117" s="115"/>
      <c r="E117" s="100"/>
      <c r="F117" s="116" t="str">
        <f t="shared" si="8"/>
        <v/>
      </c>
      <c r="G117" s="117" t="str">
        <f t="shared" si="9"/>
        <v/>
      </c>
      <c r="H117" s="105" t="str">
        <f t="shared" si="5"/>
        <v/>
      </c>
      <c r="I117" s="103" t="b">
        <f t="shared" si="6"/>
        <v>0</v>
      </c>
    </row>
    <row r="118" spans="1:9" ht="25" customHeight="1">
      <c r="A118" s="109" t="str">
        <f t="shared" si="7"/>
        <v/>
      </c>
      <c r="B118" s="114"/>
      <c r="C118" s="118"/>
      <c r="D118" s="115"/>
      <c r="E118" s="100"/>
      <c r="F118" s="116" t="str">
        <f t="shared" si="8"/>
        <v/>
      </c>
      <c r="G118" s="117" t="str">
        <f t="shared" si="9"/>
        <v/>
      </c>
      <c r="H118" s="105" t="str">
        <f t="shared" si="5"/>
        <v/>
      </c>
      <c r="I118" s="103" t="b">
        <f t="shared" si="6"/>
        <v>0</v>
      </c>
    </row>
    <row r="119" spans="1:9" ht="25" customHeight="1">
      <c r="A119" s="109" t="str">
        <f t="shared" si="7"/>
        <v/>
      </c>
      <c r="B119" s="114"/>
      <c r="C119" s="118"/>
      <c r="D119" s="115"/>
      <c r="E119" s="100"/>
      <c r="F119" s="116" t="str">
        <f t="shared" si="8"/>
        <v/>
      </c>
      <c r="G119" s="117" t="str">
        <f t="shared" si="9"/>
        <v/>
      </c>
      <c r="H119" s="105" t="str">
        <f t="shared" si="5"/>
        <v/>
      </c>
      <c r="I119" s="103" t="b">
        <f t="shared" si="6"/>
        <v>0</v>
      </c>
    </row>
    <row r="120" spans="1:9" ht="25" customHeight="1">
      <c r="A120" s="109" t="str">
        <f t="shared" si="7"/>
        <v/>
      </c>
      <c r="B120" s="114"/>
      <c r="C120" s="118"/>
      <c r="D120" s="115"/>
      <c r="E120" s="100"/>
      <c r="F120" s="116" t="str">
        <f t="shared" si="8"/>
        <v/>
      </c>
      <c r="G120" s="117" t="str">
        <f t="shared" si="9"/>
        <v/>
      </c>
      <c r="H120" s="105" t="str">
        <f t="shared" si="5"/>
        <v/>
      </c>
      <c r="I120" s="103" t="b">
        <f t="shared" si="6"/>
        <v>0</v>
      </c>
    </row>
    <row r="121" spans="1:9" ht="25" customHeight="1">
      <c r="A121" s="109" t="str">
        <f t="shared" si="7"/>
        <v/>
      </c>
      <c r="B121" s="114"/>
      <c r="C121" s="118"/>
      <c r="D121" s="115"/>
      <c r="E121" s="100"/>
      <c r="F121" s="116" t="str">
        <f t="shared" si="8"/>
        <v/>
      </c>
      <c r="G121" s="117" t="str">
        <f t="shared" si="9"/>
        <v/>
      </c>
      <c r="H121" s="105" t="str">
        <f t="shared" si="5"/>
        <v/>
      </c>
      <c r="I121" s="103" t="b">
        <f t="shared" si="6"/>
        <v>0</v>
      </c>
    </row>
    <row r="122" spans="1:9" ht="25" customHeight="1">
      <c r="A122" s="109" t="str">
        <f t="shared" si="7"/>
        <v/>
      </c>
      <c r="B122" s="114"/>
      <c r="C122" s="118"/>
      <c r="D122" s="115"/>
      <c r="E122" s="100"/>
      <c r="F122" s="116" t="str">
        <f t="shared" si="8"/>
        <v/>
      </c>
      <c r="G122" s="117" t="str">
        <f t="shared" si="9"/>
        <v/>
      </c>
      <c r="H122" s="105" t="str">
        <f t="shared" si="5"/>
        <v/>
      </c>
      <c r="I122" s="103" t="b">
        <f t="shared" si="6"/>
        <v>0</v>
      </c>
    </row>
    <row r="123" spans="1:9" ht="25" customHeight="1">
      <c r="A123" s="109" t="str">
        <f t="shared" si="7"/>
        <v/>
      </c>
      <c r="B123" s="114"/>
      <c r="C123" s="118"/>
      <c r="D123" s="115"/>
      <c r="E123" s="100"/>
      <c r="F123" s="116" t="str">
        <f t="shared" si="8"/>
        <v/>
      </c>
      <c r="G123" s="117" t="str">
        <f t="shared" si="9"/>
        <v/>
      </c>
      <c r="H123" s="105" t="str">
        <f t="shared" si="5"/>
        <v/>
      </c>
      <c r="I123" s="103" t="b">
        <f t="shared" si="6"/>
        <v>0</v>
      </c>
    </row>
    <row r="124" spans="1:9" ht="25" customHeight="1">
      <c r="A124" s="109" t="str">
        <f t="shared" si="7"/>
        <v/>
      </c>
      <c r="B124" s="114"/>
      <c r="C124" s="118"/>
      <c r="D124" s="115"/>
      <c r="E124" s="100"/>
      <c r="F124" s="116" t="str">
        <f t="shared" si="8"/>
        <v/>
      </c>
      <c r="G124" s="117" t="str">
        <f t="shared" si="9"/>
        <v/>
      </c>
      <c r="H124" s="105" t="str">
        <f t="shared" si="5"/>
        <v/>
      </c>
      <c r="I124" s="103" t="b">
        <f t="shared" si="6"/>
        <v>0</v>
      </c>
    </row>
    <row r="125" spans="1:9" ht="25" customHeight="1">
      <c r="A125" s="109" t="str">
        <f t="shared" si="7"/>
        <v/>
      </c>
      <c r="B125" s="114"/>
      <c r="C125" s="118"/>
      <c r="D125" s="115"/>
      <c r="E125" s="100"/>
      <c r="F125" s="116" t="str">
        <f t="shared" si="8"/>
        <v/>
      </c>
      <c r="G125" s="117" t="str">
        <f t="shared" si="9"/>
        <v/>
      </c>
      <c r="H125" s="105" t="str">
        <f t="shared" si="5"/>
        <v/>
      </c>
      <c r="I125" s="103" t="b">
        <f t="shared" si="6"/>
        <v>0</v>
      </c>
    </row>
    <row r="126" spans="1:9" ht="25" customHeight="1">
      <c r="A126" s="109" t="str">
        <f t="shared" si="7"/>
        <v/>
      </c>
      <c r="B126" s="114"/>
      <c r="C126" s="118"/>
      <c r="D126" s="115"/>
      <c r="E126" s="100"/>
      <c r="F126" s="116" t="str">
        <f t="shared" si="8"/>
        <v/>
      </c>
      <c r="G126" s="117" t="str">
        <f t="shared" si="9"/>
        <v/>
      </c>
      <c r="H126" s="105" t="str">
        <f t="shared" si="5"/>
        <v/>
      </c>
      <c r="I126" s="103" t="b">
        <f t="shared" si="6"/>
        <v>0</v>
      </c>
    </row>
    <row r="127" spans="1:9" ht="25" customHeight="1">
      <c r="A127" s="109" t="str">
        <f t="shared" si="7"/>
        <v/>
      </c>
      <c r="B127" s="114"/>
      <c r="C127" s="118"/>
      <c r="D127" s="115"/>
      <c r="E127" s="100"/>
      <c r="F127" s="116" t="str">
        <f t="shared" si="8"/>
        <v/>
      </c>
      <c r="G127" s="117" t="str">
        <f t="shared" si="9"/>
        <v/>
      </c>
      <c r="H127" s="105" t="str">
        <f t="shared" si="5"/>
        <v/>
      </c>
      <c r="I127" s="103" t="b">
        <f t="shared" si="6"/>
        <v>0</v>
      </c>
    </row>
    <row r="128" spans="1:9" ht="25" customHeight="1">
      <c r="A128" s="109" t="str">
        <f t="shared" si="7"/>
        <v/>
      </c>
      <c r="B128" s="114"/>
      <c r="C128" s="118"/>
      <c r="D128" s="115"/>
      <c r="E128" s="100"/>
      <c r="F128" s="116" t="str">
        <f t="shared" si="8"/>
        <v/>
      </c>
      <c r="G128" s="117" t="str">
        <f t="shared" si="9"/>
        <v/>
      </c>
      <c r="H128" s="105" t="str">
        <f t="shared" si="5"/>
        <v/>
      </c>
      <c r="I128" s="103" t="b">
        <f t="shared" si="6"/>
        <v>0</v>
      </c>
    </row>
    <row r="129" spans="1:9" ht="25" customHeight="1">
      <c r="A129" s="109" t="str">
        <f t="shared" si="7"/>
        <v/>
      </c>
      <c r="B129" s="114"/>
      <c r="C129" s="118"/>
      <c r="D129" s="115"/>
      <c r="E129" s="100"/>
      <c r="F129" s="116" t="str">
        <f t="shared" si="8"/>
        <v/>
      </c>
      <c r="G129" s="117" t="str">
        <f t="shared" si="9"/>
        <v/>
      </c>
      <c r="H129" s="105" t="str">
        <f t="shared" si="5"/>
        <v/>
      </c>
      <c r="I129" s="103" t="b">
        <f t="shared" si="6"/>
        <v>0</v>
      </c>
    </row>
    <row r="130" spans="1:9" ht="25" customHeight="1">
      <c r="A130" s="109" t="str">
        <f t="shared" si="7"/>
        <v/>
      </c>
      <c r="B130" s="114"/>
      <c r="C130" s="118"/>
      <c r="D130" s="115"/>
      <c r="E130" s="100"/>
      <c r="F130" s="116" t="str">
        <f t="shared" si="8"/>
        <v/>
      </c>
      <c r="G130" s="117" t="str">
        <f t="shared" si="9"/>
        <v/>
      </c>
      <c r="H130" s="105" t="str">
        <f t="shared" si="5"/>
        <v/>
      </c>
      <c r="I130" s="103" t="b">
        <f t="shared" si="6"/>
        <v>0</v>
      </c>
    </row>
    <row r="131" spans="1:9" ht="25" customHeight="1">
      <c r="A131" s="109" t="str">
        <f t="shared" si="7"/>
        <v/>
      </c>
      <c r="B131" s="114"/>
      <c r="C131" s="118"/>
      <c r="D131" s="115"/>
      <c r="E131" s="100"/>
      <c r="F131" s="116" t="str">
        <f t="shared" si="8"/>
        <v/>
      </c>
      <c r="G131" s="117" t="str">
        <f t="shared" si="9"/>
        <v/>
      </c>
      <c r="H131" s="105" t="str">
        <f t="shared" si="5"/>
        <v/>
      </c>
      <c r="I131" s="103" t="b">
        <f t="shared" si="6"/>
        <v>0</v>
      </c>
    </row>
    <row r="132" spans="1:9" ht="25" customHeight="1">
      <c r="A132" s="109" t="str">
        <f t="shared" si="7"/>
        <v/>
      </c>
      <c r="B132" s="114"/>
      <c r="C132" s="118"/>
      <c r="D132" s="115"/>
      <c r="E132" s="100"/>
      <c r="F132" s="116" t="str">
        <f t="shared" si="8"/>
        <v/>
      </c>
      <c r="G132" s="117" t="str">
        <f t="shared" si="9"/>
        <v/>
      </c>
      <c r="H132" s="105" t="str">
        <f t="shared" ref="H132:H149" si="10">B132&amp;D132</f>
        <v/>
      </c>
      <c r="I132" s="103" t="b">
        <f t="shared" ref="I132:I149" si="11">COUNTIF(H:H,H132)=1</f>
        <v>0</v>
      </c>
    </row>
    <row r="133" spans="1:9" ht="25" customHeight="1">
      <c r="A133" s="109" t="str">
        <f t="shared" ref="A133:A149" si="12">IF(G133="","",IF(G133=0,"",A132+1))</f>
        <v/>
      </c>
      <c r="B133" s="114"/>
      <c r="C133" s="118"/>
      <c r="D133" s="115"/>
      <c r="E133" s="100"/>
      <c r="F133" s="116" t="str">
        <f t="shared" ref="F133:F149" si="13">IF(D133="", "", E133*1900)</f>
        <v/>
      </c>
      <c r="G133" s="117" t="str">
        <f t="shared" si="9"/>
        <v/>
      </c>
      <c r="H133" s="105" t="str">
        <f t="shared" si="10"/>
        <v/>
      </c>
      <c r="I133" s="103" t="b">
        <f t="shared" si="11"/>
        <v>0</v>
      </c>
    </row>
    <row r="134" spans="1:9" ht="25" customHeight="1">
      <c r="A134" s="109" t="str">
        <f t="shared" si="12"/>
        <v/>
      </c>
      <c r="B134" s="114"/>
      <c r="C134" s="118"/>
      <c r="D134" s="115"/>
      <c r="E134" s="100"/>
      <c r="F134" s="116" t="str">
        <f t="shared" si="13"/>
        <v/>
      </c>
      <c r="G134" s="117" t="str">
        <f t="shared" si="9"/>
        <v/>
      </c>
      <c r="H134" s="105" t="str">
        <f t="shared" si="10"/>
        <v/>
      </c>
      <c r="I134" s="103" t="b">
        <f t="shared" si="11"/>
        <v>0</v>
      </c>
    </row>
    <row r="135" spans="1:9" ht="25" customHeight="1">
      <c r="A135" s="109" t="str">
        <f t="shared" si="12"/>
        <v/>
      </c>
      <c r="B135" s="114"/>
      <c r="C135" s="118"/>
      <c r="D135" s="115"/>
      <c r="E135" s="100"/>
      <c r="F135" s="116" t="str">
        <f t="shared" si="13"/>
        <v/>
      </c>
      <c r="G135" s="117" t="str">
        <f t="shared" ref="G135:G149" si="14">IF(F135="","",IF(I135=FALSE,"",F135))</f>
        <v/>
      </c>
      <c r="H135" s="105" t="str">
        <f t="shared" si="10"/>
        <v/>
      </c>
      <c r="I135" s="103" t="b">
        <f t="shared" si="11"/>
        <v>0</v>
      </c>
    </row>
    <row r="136" spans="1:9" ht="25" customHeight="1">
      <c r="A136" s="109" t="str">
        <f t="shared" si="12"/>
        <v/>
      </c>
      <c r="B136" s="114"/>
      <c r="C136" s="118"/>
      <c r="D136" s="115"/>
      <c r="E136" s="100"/>
      <c r="F136" s="116" t="str">
        <f t="shared" si="13"/>
        <v/>
      </c>
      <c r="G136" s="117" t="str">
        <f t="shared" si="14"/>
        <v/>
      </c>
      <c r="H136" s="105" t="str">
        <f t="shared" si="10"/>
        <v/>
      </c>
      <c r="I136" s="103" t="b">
        <f t="shared" si="11"/>
        <v>0</v>
      </c>
    </row>
    <row r="137" spans="1:9" ht="25" customHeight="1">
      <c r="A137" s="109" t="str">
        <f t="shared" si="12"/>
        <v/>
      </c>
      <c r="B137" s="114"/>
      <c r="C137" s="118"/>
      <c r="D137" s="115"/>
      <c r="E137" s="100"/>
      <c r="F137" s="116" t="str">
        <f t="shared" si="13"/>
        <v/>
      </c>
      <c r="G137" s="117" t="str">
        <f t="shared" si="14"/>
        <v/>
      </c>
      <c r="H137" s="105" t="str">
        <f t="shared" si="10"/>
        <v/>
      </c>
      <c r="I137" s="103" t="b">
        <f t="shared" si="11"/>
        <v>0</v>
      </c>
    </row>
    <row r="138" spans="1:9" ht="25" customHeight="1">
      <c r="A138" s="109" t="str">
        <f t="shared" si="12"/>
        <v/>
      </c>
      <c r="B138" s="114"/>
      <c r="C138" s="118"/>
      <c r="D138" s="115"/>
      <c r="E138" s="100"/>
      <c r="F138" s="116" t="str">
        <f t="shared" si="13"/>
        <v/>
      </c>
      <c r="G138" s="117" t="str">
        <f t="shared" si="14"/>
        <v/>
      </c>
      <c r="H138" s="105" t="str">
        <f t="shared" si="10"/>
        <v/>
      </c>
      <c r="I138" s="103" t="b">
        <f t="shared" si="11"/>
        <v>0</v>
      </c>
    </row>
    <row r="139" spans="1:9" ht="25" customHeight="1">
      <c r="A139" s="109" t="str">
        <f t="shared" si="12"/>
        <v/>
      </c>
      <c r="B139" s="114"/>
      <c r="C139" s="118"/>
      <c r="D139" s="115"/>
      <c r="E139" s="100"/>
      <c r="F139" s="116" t="str">
        <f t="shared" si="13"/>
        <v/>
      </c>
      <c r="G139" s="117" t="str">
        <f t="shared" si="14"/>
        <v/>
      </c>
      <c r="H139" s="105" t="str">
        <f t="shared" si="10"/>
        <v/>
      </c>
      <c r="I139" s="103" t="b">
        <f t="shared" si="11"/>
        <v>0</v>
      </c>
    </row>
    <row r="140" spans="1:9" ht="25" customHeight="1">
      <c r="A140" s="109" t="str">
        <f t="shared" si="12"/>
        <v/>
      </c>
      <c r="B140" s="114"/>
      <c r="C140" s="118"/>
      <c r="D140" s="115"/>
      <c r="E140" s="100"/>
      <c r="F140" s="116" t="str">
        <f t="shared" si="13"/>
        <v/>
      </c>
      <c r="G140" s="117" t="str">
        <f t="shared" si="14"/>
        <v/>
      </c>
      <c r="H140" s="105" t="str">
        <f t="shared" si="10"/>
        <v/>
      </c>
      <c r="I140" s="103" t="b">
        <f t="shared" si="11"/>
        <v>0</v>
      </c>
    </row>
    <row r="141" spans="1:9" ht="25" customHeight="1">
      <c r="A141" s="109" t="str">
        <f t="shared" si="12"/>
        <v/>
      </c>
      <c r="B141" s="114"/>
      <c r="C141" s="118"/>
      <c r="D141" s="115"/>
      <c r="E141" s="100"/>
      <c r="F141" s="116" t="str">
        <f t="shared" si="13"/>
        <v/>
      </c>
      <c r="G141" s="117" t="str">
        <f t="shared" si="14"/>
        <v/>
      </c>
      <c r="H141" s="105" t="str">
        <f t="shared" si="10"/>
        <v/>
      </c>
      <c r="I141" s="103" t="b">
        <f t="shared" si="11"/>
        <v>0</v>
      </c>
    </row>
    <row r="142" spans="1:9" ht="25" customHeight="1">
      <c r="A142" s="109" t="str">
        <f t="shared" si="12"/>
        <v/>
      </c>
      <c r="B142" s="114"/>
      <c r="C142" s="118"/>
      <c r="D142" s="115"/>
      <c r="E142" s="100"/>
      <c r="F142" s="116" t="str">
        <f t="shared" si="13"/>
        <v/>
      </c>
      <c r="G142" s="117" t="str">
        <f t="shared" si="14"/>
        <v/>
      </c>
      <c r="H142" s="105" t="str">
        <f t="shared" si="10"/>
        <v/>
      </c>
      <c r="I142" s="103" t="b">
        <f t="shared" si="11"/>
        <v>0</v>
      </c>
    </row>
    <row r="143" spans="1:9" ht="25" customHeight="1">
      <c r="A143" s="109" t="str">
        <f t="shared" si="12"/>
        <v/>
      </c>
      <c r="B143" s="114"/>
      <c r="C143" s="118"/>
      <c r="D143" s="115"/>
      <c r="E143" s="100"/>
      <c r="F143" s="116" t="str">
        <f t="shared" si="13"/>
        <v/>
      </c>
      <c r="G143" s="117" t="str">
        <f t="shared" si="14"/>
        <v/>
      </c>
      <c r="H143" s="105" t="str">
        <f t="shared" si="10"/>
        <v/>
      </c>
      <c r="I143" s="103" t="b">
        <f t="shared" si="11"/>
        <v>0</v>
      </c>
    </row>
    <row r="144" spans="1:9" ht="25" customHeight="1">
      <c r="A144" s="109" t="str">
        <f t="shared" si="12"/>
        <v/>
      </c>
      <c r="B144" s="114"/>
      <c r="C144" s="118"/>
      <c r="D144" s="115"/>
      <c r="E144" s="100"/>
      <c r="F144" s="116" t="str">
        <f t="shared" si="13"/>
        <v/>
      </c>
      <c r="G144" s="117" t="str">
        <f t="shared" si="14"/>
        <v/>
      </c>
      <c r="H144" s="105" t="str">
        <f t="shared" si="10"/>
        <v/>
      </c>
      <c r="I144" s="103" t="b">
        <f t="shared" si="11"/>
        <v>0</v>
      </c>
    </row>
    <row r="145" spans="1:9" ht="25" customHeight="1">
      <c r="A145" s="109" t="str">
        <f t="shared" si="12"/>
        <v/>
      </c>
      <c r="B145" s="114"/>
      <c r="C145" s="118"/>
      <c r="D145" s="115"/>
      <c r="E145" s="100"/>
      <c r="F145" s="116" t="str">
        <f t="shared" si="13"/>
        <v/>
      </c>
      <c r="G145" s="117" t="str">
        <f t="shared" si="14"/>
        <v/>
      </c>
      <c r="H145" s="105" t="str">
        <f t="shared" si="10"/>
        <v/>
      </c>
      <c r="I145" s="103" t="b">
        <f t="shared" si="11"/>
        <v>0</v>
      </c>
    </row>
    <row r="146" spans="1:9" ht="25" customHeight="1">
      <c r="A146" s="109" t="str">
        <f t="shared" si="12"/>
        <v/>
      </c>
      <c r="B146" s="114"/>
      <c r="C146" s="118"/>
      <c r="D146" s="115"/>
      <c r="E146" s="100"/>
      <c r="F146" s="116" t="str">
        <f t="shared" si="13"/>
        <v/>
      </c>
      <c r="G146" s="117" t="str">
        <f t="shared" si="14"/>
        <v/>
      </c>
      <c r="H146" s="105" t="str">
        <f t="shared" si="10"/>
        <v/>
      </c>
      <c r="I146" s="103" t="b">
        <f t="shared" si="11"/>
        <v>0</v>
      </c>
    </row>
    <row r="147" spans="1:9" ht="25" customHeight="1">
      <c r="A147" s="109" t="str">
        <f t="shared" si="12"/>
        <v/>
      </c>
      <c r="B147" s="114"/>
      <c r="C147" s="118"/>
      <c r="D147" s="115"/>
      <c r="E147" s="100"/>
      <c r="F147" s="116" t="str">
        <f t="shared" si="13"/>
        <v/>
      </c>
      <c r="G147" s="117" t="str">
        <f t="shared" si="14"/>
        <v/>
      </c>
      <c r="H147" s="105" t="str">
        <f t="shared" si="10"/>
        <v/>
      </c>
      <c r="I147" s="103" t="b">
        <f t="shared" si="11"/>
        <v>0</v>
      </c>
    </row>
    <row r="148" spans="1:9" ht="25" customHeight="1">
      <c r="A148" s="109" t="str">
        <f t="shared" si="12"/>
        <v/>
      </c>
      <c r="B148" s="114"/>
      <c r="C148" s="118"/>
      <c r="D148" s="115"/>
      <c r="E148" s="100"/>
      <c r="F148" s="116" t="str">
        <f t="shared" si="13"/>
        <v/>
      </c>
      <c r="G148" s="117" t="str">
        <f t="shared" si="14"/>
        <v/>
      </c>
      <c r="H148" s="105" t="str">
        <f t="shared" si="10"/>
        <v/>
      </c>
      <c r="I148" s="103" t="b">
        <f t="shared" si="11"/>
        <v>0</v>
      </c>
    </row>
    <row r="149" spans="1:9" ht="25" customHeight="1">
      <c r="A149" s="109" t="str">
        <f t="shared" si="12"/>
        <v/>
      </c>
      <c r="B149" s="114"/>
      <c r="C149" s="118"/>
      <c r="D149" s="115"/>
      <c r="E149" s="100"/>
      <c r="F149" s="116" t="str">
        <f t="shared" si="13"/>
        <v/>
      </c>
      <c r="G149" s="117" t="str">
        <f t="shared" si="14"/>
        <v/>
      </c>
      <c r="H149" s="105" t="str">
        <f t="shared" si="10"/>
        <v/>
      </c>
      <c r="I149" s="103" t="b">
        <f t="shared" si="11"/>
        <v>0</v>
      </c>
    </row>
  </sheetData>
  <sheetProtection algorithmName="SHA-512" hashValue="idXdDLBTKKXSkYbnzyr/unliqUDvKLdh9CItPcPS2JdW/oPxAR2eKhI7B2ccDesvn0msjUy0lAa4cwMlxH9/7w==" saltValue="Ep0XXWfvu3FiGXbHH5NqHw==" spinCount="100000" sheet="1" objects="1" scenarios="1"/>
  <mergeCells count="1">
    <mergeCell ref="B2:D2"/>
  </mergeCells>
  <phoneticPr fontId="2"/>
  <dataValidations count="6">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883FF4C1-B830-4254-AEC0-C6B48718DA91}">
      <formula1>AND(LENB(E39:G39)=LEN(E39:G39))</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31E68F49-58A3-446B-8FC5-727C9A2C40E4}"/>
    <dataValidation type="custom" allowBlank="1" showInputMessage="1" showErrorMessage="1" sqref="H4:H149" xr:uid="{0C7E6703-1BAF-4336-817B-B501C454B32A}">
      <formula1>COUNTIF(H:H,H4)=1</formula1>
    </dataValidation>
    <dataValidation imeMode="on" allowBlank="1" showInputMessage="1" showErrorMessage="1" sqref="C4:C149" xr:uid="{FBB09232-CE9B-4C4D-B7E1-33FC6C25BB47}"/>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560A86E9-0C84-4E7E-9D87-92A4CD6952A4}">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24A5A533-92B0-4CB2-B146-72A6BDB7DED6}">
      <formula1>AND(LENB(E4:G4)=LEN(E4:G4))</formula1>
    </dataValidation>
  </dataValidations>
  <hyperlinks>
    <hyperlink ref="G1" location="シート目次!A1" display="目次に戻る" xr:uid="{AC94BD54-2A7B-462C-B59F-8192F773359F}"/>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7D9B38-E75F-40F7-8C77-7598C839B5B9}">
          <x14:formula1>
            <xm:f>'対象事業所等（食材料費）'!$B$2:$B$7</xm:f>
          </x14:formula1>
          <xm:sqref>D4:D149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28"/>
  <sheetViews>
    <sheetView workbookViewId="0">
      <selection activeCell="F14" sqref="F14"/>
    </sheetView>
  </sheetViews>
  <sheetFormatPr defaultColWidth="9" defaultRowHeight="12.5"/>
  <cols>
    <col min="1" max="1" width="3.36328125" style="27" customWidth="1"/>
    <col min="2" max="2" width="33.453125" style="27" customWidth="1"/>
    <col min="3" max="3" width="10.26953125" style="7" bestFit="1" customWidth="1"/>
    <col min="4" max="16384" width="9" style="27"/>
  </cols>
  <sheetData>
    <row r="1" spans="2:4">
      <c r="B1" s="9" t="s">
        <v>2</v>
      </c>
      <c r="C1" s="9" t="s">
        <v>1</v>
      </c>
      <c r="D1" s="28" t="s">
        <v>0</v>
      </c>
    </row>
    <row r="2" spans="2:4">
      <c r="B2" s="5" t="s">
        <v>59</v>
      </c>
      <c r="C2" s="8">
        <f>33000</f>
        <v>33000</v>
      </c>
      <c r="D2" s="3">
        <v>385</v>
      </c>
    </row>
    <row r="3" spans="2:4">
      <c r="B3" s="5" t="s">
        <v>60</v>
      </c>
      <c r="C3" s="8">
        <v>33000</v>
      </c>
      <c r="D3" s="2">
        <v>23</v>
      </c>
    </row>
    <row r="4" spans="2:4">
      <c r="B4" s="5" t="s">
        <v>61</v>
      </c>
      <c r="C4" s="8">
        <v>33000</v>
      </c>
      <c r="D4" s="2">
        <v>73</v>
      </c>
    </row>
    <row r="5" spans="2:4">
      <c r="B5" s="5" t="s">
        <v>62</v>
      </c>
      <c r="C5" s="8">
        <v>33000</v>
      </c>
      <c r="D5" s="2">
        <v>123</v>
      </c>
    </row>
    <row r="6" spans="2:4">
      <c r="B6" s="6" t="s">
        <v>63</v>
      </c>
      <c r="C6" s="8">
        <v>33000</v>
      </c>
      <c r="D6" s="2">
        <v>14</v>
      </c>
    </row>
    <row r="7" spans="2:4">
      <c r="B7" s="6" t="s">
        <v>64</v>
      </c>
      <c r="C7" s="8">
        <v>33000</v>
      </c>
      <c r="D7" s="2">
        <v>1</v>
      </c>
    </row>
    <row r="8" spans="2:4">
      <c r="B8" s="6" t="s">
        <v>65</v>
      </c>
      <c r="C8" s="8">
        <v>33000</v>
      </c>
      <c r="D8" s="2">
        <v>511</v>
      </c>
    </row>
    <row r="9" spans="2:4">
      <c r="B9" s="6" t="s">
        <v>66</v>
      </c>
      <c r="C9" s="8">
        <v>101000</v>
      </c>
      <c r="D9" s="2">
        <v>452</v>
      </c>
    </row>
    <row r="10" spans="2:4">
      <c r="B10" s="6" t="s">
        <v>67</v>
      </c>
      <c r="C10" s="8">
        <v>101000</v>
      </c>
      <c r="D10" s="2">
        <v>63</v>
      </c>
    </row>
    <row r="11" spans="2:4">
      <c r="B11" s="6" t="s">
        <v>68</v>
      </c>
      <c r="C11" s="8">
        <v>101000</v>
      </c>
      <c r="D11" s="2">
        <v>280</v>
      </c>
    </row>
    <row r="12" spans="2:4">
      <c r="B12" s="6" t="s">
        <v>69</v>
      </c>
      <c r="C12" s="8">
        <v>101000</v>
      </c>
      <c r="D12" s="2">
        <v>41</v>
      </c>
    </row>
    <row r="13" spans="2:4">
      <c r="B13" s="6" t="s">
        <v>70</v>
      </c>
      <c r="C13" s="8">
        <v>101000</v>
      </c>
      <c r="D13" s="2">
        <v>101</v>
      </c>
    </row>
    <row r="14" spans="2:4">
      <c r="B14" s="6" t="s">
        <v>71</v>
      </c>
      <c r="C14" s="8">
        <v>101000</v>
      </c>
      <c r="D14" s="2">
        <v>11</v>
      </c>
    </row>
    <row r="15" spans="2:4">
      <c r="B15" s="6" t="s">
        <v>72</v>
      </c>
      <c r="C15" s="8">
        <v>33000</v>
      </c>
      <c r="D15" s="2">
        <v>240</v>
      </c>
    </row>
    <row r="16" spans="2:4">
      <c r="B16" s="6" t="s">
        <v>73</v>
      </c>
      <c r="C16" s="8">
        <v>33000</v>
      </c>
      <c r="D16" s="2">
        <v>72</v>
      </c>
    </row>
    <row r="17" spans="2:4">
      <c r="B17" s="6" t="s">
        <v>131</v>
      </c>
      <c r="C17" s="8">
        <v>10000</v>
      </c>
      <c r="D17" s="2">
        <v>73</v>
      </c>
    </row>
    <row r="18" spans="2:4">
      <c r="B18" s="6" t="s">
        <v>74</v>
      </c>
      <c r="C18" s="8">
        <v>10000</v>
      </c>
      <c r="D18" s="2">
        <v>149</v>
      </c>
    </row>
    <row r="19" spans="2:4">
      <c r="B19" s="6" t="s">
        <v>75</v>
      </c>
      <c r="C19" s="8">
        <v>10000</v>
      </c>
      <c r="D19" s="2">
        <v>62</v>
      </c>
    </row>
    <row r="20" spans="2:4">
      <c r="B20" s="6" t="s">
        <v>76</v>
      </c>
      <c r="C20" s="8">
        <v>10000</v>
      </c>
      <c r="D20" s="2">
        <v>12</v>
      </c>
    </row>
    <row r="21" spans="2:4">
      <c r="B21" s="6" t="s">
        <v>77</v>
      </c>
      <c r="C21" s="8">
        <v>10000</v>
      </c>
      <c r="D21" s="2">
        <v>186</v>
      </c>
    </row>
    <row r="22" spans="2:4">
      <c r="B22" s="6" t="s">
        <v>78</v>
      </c>
      <c r="C22" s="8">
        <v>10000</v>
      </c>
      <c r="D22" s="2">
        <v>88</v>
      </c>
    </row>
    <row r="23" spans="2:4">
      <c r="B23" s="6" t="s">
        <v>79</v>
      </c>
      <c r="C23" s="8">
        <v>10000</v>
      </c>
      <c r="D23" s="2">
        <v>3</v>
      </c>
    </row>
    <row r="24" spans="2:4">
      <c r="B24" s="6" t="s">
        <v>80</v>
      </c>
      <c r="C24" s="8">
        <v>10000</v>
      </c>
      <c r="D24" s="2">
        <v>10</v>
      </c>
    </row>
    <row r="25" spans="2:4">
      <c r="B25" s="6" t="s">
        <v>81</v>
      </c>
      <c r="C25" s="8">
        <v>10000</v>
      </c>
      <c r="D25" s="2">
        <v>86</v>
      </c>
    </row>
    <row r="26" spans="2:4">
      <c r="B26" s="6" t="s">
        <v>82</v>
      </c>
      <c r="C26" s="8">
        <v>10000</v>
      </c>
      <c r="D26" s="2">
        <v>171</v>
      </c>
    </row>
    <row r="27" spans="2:4">
      <c r="B27" s="4"/>
      <c r="C27" s="7" t="s">
        <v>3</v>
      </c>
      <c r="D27" s="29">
        <f>SUM(D2:D26)</f>
        <v>3230</v>
      </c>
    </row>
    <row r="28" spans="2:4">
      <c r="B28" s="4"/>
      <c r="D28" s="29"/>
    </row>
  </sheetData>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CC747-8E38-4C71-8675-5D0517A62E1F}">
  <dimension ref="B1:D28"/>
  <sheetViews>
    <sheetView workbookViewId="0">
      <selection activeCell="F14" sqref="F14"/>
    </sheetView>
  </sheetViews>
  <sheetFormatPr defaultColWidth="9" defaultRowHeight="12.5"/>
  <cols>
    <col min="1" max="1" width="3.36328125" style="27" customWidth="1"/>
    <col min="2" max="2" width="33.453125" style="27" customWidth="1"/>
    <col min="3" max="3" width="10.26953125" style="7" bestFit="1" customWidth="1"/>
    <col min="4" max="16384" width="9" style="27"/>
  </cols>
  <sheetData>
    <row r="1" spans="2:4">
      <c r="B1" s="9" t="s">
        <v>2</v>
      </c>
      <c r="C1" s="9" t="s">
        <v>1</v>
      </c>
      <c r="D1" s="28" t="s">
        <v>0</v>
      </c>
    </row>
    <row r="2" spans="2:4">
      <c r="B2" s="5" t="s">
        <v>59</v>
      </c>
      <c r="C2" s="8">
        <v>20000</v>
      </c>
      <c r="D2" s="3">
        <v>11</v>
      </c>
    </row>
    <row r="3" spans="2:4">
      <c r="B3" s="5" t="s">
        <v>60</v>
      </c>
      <c r="C3" s="8">
        <v>20000</v>
      </c>
      <c r="D3" s="2"/>
    </row>
    <row r="4" spans="2:4">
      <c r="B4" s="5" t="s">
        <v>61</v>
      </c>
      <c r="C4" s="8">
        <v>20000</v>
      </c>
      <c r="D4" s="2"/>
    </row>
    <row r="5" spans="2:4">
      <c r="B5" s="5" t="s">
        <v>62</v>
      </c>
      <c r="C5" s="8">
        <v>20000</v>
      </c>
      <c r="D5" s="2">
        <v>2</v>
      </c>
    </row>
    <row r="6" spans="2:4">
      <c r="B6" s="6" t="s">
        <v>63</v>
      </c>
      <c r="C6" s="8">
        <v>20000</v>
      </c>
      <c r="D6" s="2"/>
    </row>
    <row r="7" spans="2:4">
      <c r="B7" s="6" t="s">
        <v>64</v>
      </c>
      <c r="C7" s="8">
        <v>20000</v>
      </c>
      <c r="D7" s="2"/>
    </row>
    <row r="8" spans="2:4">
      <c r="B8" s="6" t="s">
        <v>65</v>
      </c>
      <c r="C8" s="8">
        <v>20000</v>
      </c>
      <c r="D8" s="2">
        <v>3</v>
      </c>
    </row>
    <row r="9" spans="2:4">
      <c r="B9" s="6" t="s">
        <v>66</v>
      </c>
      <c r="C9" s="8">
        <v>61000</v>
      </c>
      <c r="D9" s="2">
        <v>2</v>
      </c>
    </row>
    <row r="10" spans="2:4">
      <c r="B10" s="6" t="s">
        <v>67</v>
      </c>
      <c r="C10" s="8">
        <v>61000</v>
      </c>
      <c r="D10" s="2"/>
    </row>
    <row r="11" spans="2:4">
      <c r="B11" s="6" t="s">
        <v>68</v>
      </c>
      <c r="C11" s="8">
        <v>61000</v>
      </c>
      <c r="D11" s="2">
        <v>5</v>
      </c>
    </row>
    <row r="12" spans="2:4">
      <c r="B12" s="6" t="s">
        <v>69</v>
      </c>
      <c r="C12" s="8">
        <v>61000</v>
      </c>
      <c r="D12" s="2">
        <v>1</v>
      </c>
    </row>
    <row r="13" spans="2:4">
      <c r="B13" s="6" t="s">
        <v>70</v>
      </c>
      <c r="C13" s="8">
        <v>61000</v>
      </c>
      <c r="D13" s="2"/>
    </row>
    <row r="14" spans="2:4">
      <c r="B14" s="6" t="s">
        <v>71</v>
      </c>
      <c r="C14" s="8">
        <v>61000</v>
      </c>
      <c r="D14" s="2">
        <v>1</v>
      </c>
    </row>
    <row r="15" spans="2:4">
      <c r="B15" s="6" t="s">
        <v>72</v>
      </c>
      <c r="C15" s="8">
        <v>20000</v>
      </c>
      <c r="D15" s="2">
        <v>1</v>
      </c>
    </row>
    <row r="16" spans="2:4">
      <c r="B16" s="6" t="s">
        <v>73</v>
      </c>
      <c r="C16" s="8">
        <v>20000</v>
      </c>
      <c r="D16" s="2"/>
    </row>
    <row r="17" spans="2:4">
      <c r="B17" s="6" t="s">
        <v>131</v>
      </c>
      <c r="C17" s="8">
        <v>6000</v>
      </c>
      <c r="D17" s="2">
        <v>1</v>
      </c>
    </row>
    <row r="18" spans="2:4">
      <c r="B18" s="6" t="s">
        <v>74</v>
      </c>
      <c r="C18" s="8">
        <v>6000</v>
      </c>
      <c r="D18" s="2"/>
    </row>
    <row r="19" spans="2:4">
      <c r="B19" s="6" t="s">
        <v>75</v>
      </c>
      <c r="C19" s="8">
        <v>6000</v>
      </c>
      <c r="D19" s="2"/>
    </row>
    <row r="20" spans="2:4">
      <c r="B20" s="6" t="s">
        <v>76</v>
      </c>
      <c r="C20" s="8">
        <v>6000</v>
      </c>
      <c r="D20" s="2"/>
    </row>
    <row r="21" spans="2:4">
      <c r="B21" s="6" t="s">
        <v>77</v>
      </c>
      <c r="C21" s="8">
        <v>6000</v>
      </c>
      <c r="D21" s="2"/>
    </row>
    <row r="22" spans="2:4">
      <c r="B22" s="6" t="s">
        <v>78</v>
      </c>
      <c r="C22" s="8">
        <v>6000</v>
      </c>
      <c r="D22" s="2">
        <v>1</v>
      </c>
    </row>
    <row r="23" spans="2:4">
      <c r="B23" s="6" t="s">
        <v>79</v>
      </c>
      <c r="C23" s="8">
        <v>6000</v>
      </c>
      <c r="D23" s="2"/>
    </row>
    <row r="24" spans="2:4">
      <c r="B24" s="6" t="s">
        <v>80</v>
      </c>
      <c r="C24" s="8">
        <v>6000</v>
      </c>
      <c r="D24" s="2"/>
    </row>
    <row r="25" spans="2:4">
      <c r="B25" s="6" t="s">
        <v>81</v>
      </c>
      <c r="C25" s="8">
        <v>6000</v>
      </c>
      <c r="D25" s="2"/>
    </row>
    <row r="26" spans="2:4">
      <c r="B26" s="6" t="s">
        <v>82</v>
      </c>
      <c r="C26" s="8">
        <v>6000</v>
      </c>
      <c r="D26" s="2"/>
    </row>
    <row r="27" spans="2:4">
      <c r="B27" s="4"/>
      <c r="C27" s="7" t="s">
        <v>3</v>
      </c>
      <c r="D27" s="29">
        <f>SUM(D2:D26)</f>
        <v>28</v>
      </c>
    </row>
    <row r="28" spans="2:4">
      <c r="B28" s="4"/>
      <c r="D28" s="29"/>
    </row>
  </sheetData>
  <phoneticPr fontId="2"/>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8D99-F141-4D95-8EBD-60EE237C07CF}">
  <dimension ref="B1:D33"/>
  <sheetViews>
    <sheetView topLeftCell="A7" workbookViewId="0">
      <selection activeCell="F14" sqref="F14"/>
    </sheetView>
  </sheetViews>
  <sheetFormatPr defaultColWidth="9" defaultRowHeight="12.5"/>
  <cols>
    <col min="1" max="1" width="3.36328125" style="43" customWidth="1"/>
    <col min="2" max="2" width="33.453125" style="43" customWidth="1"/>
    <col min="3" max="3" width="10.26953125" style="51" bestFit="1" customWidth="1"/>
    <col min="4" max="16384" width="9" style="43"/>
  </cols>
  <sheetData>
    <row r="1" spans="2:4">
      <c r="B1" s="9" t="s">
        <v>2</v>
      </c>
      <c r="C1" s="9" t="s">
        <v>1</v>
      </c>
      <c r="D1" s="42" t="s">
        <v>0</v>
      </c>
    </row>
    <row r="2" spans="2:4">
      <c r="B2" s="5" t="s">
        <v>96</v>
      </c>
      <c r="C2" s="8">
        <v>7000</v>
      </c>
      <c r="D2" s="3">
        <v>385</v>
      </c>
    </row>
    <row r="3" spans="2:4">
      <c r="B3" s="5" t="s">
        <v>97</v>
      </c>
      <c r="C3" s="8">
        <v>7000</v>
      </c>
      <c r="D3" s="2">
        <v>23</v>
      </c>
    </row>
    <row r="4" spans="2:4">
      <c r="B4" s="5" t="s">
        <v>98</v>
      </c>
      <c r="C4" s="8">
        <v>7000</v>
      </c>
      <c r="D4" s="2">
        <v>73</v>
      </c>
    </row>
    <row r="5" spans="2:4">
      <c r="B5" s="5" t="s">
        <v>99</v>
      </c>
      <c r="C5" s="8">
        <v>11000</v>
      </c>
      <c r="D5" s="2">
        <v>452</v>
      </c>
    </row>
    <row r="6" spans="2:4">
      <c r="B6" s="5" t="s">
        <v>100</v>
      </c>
      <c r="C6" s="8">
        <v>11000</v>
      </c>
      <c r="D6" s="2">
        <v>63</v>
      </c>
    </row>
    <row r="7" spans="2:4">
      <c r="B7" s="6" t="s">
        <v>101</v>
      </c>
      <c r="C7" s="8">
        <v>7000</v>
      </c>
      <c r="D7" s="2">
        <v>240</v>
      </c>
    </row>
    <row r="8" spans="2:4">
      <c r="B8" s="6" t="s">
        <v>102</v>
      </c>
      <c r="C8" s="8">
        <v>7000</v>
      </c>
      <c r="D8" s="2">
        <v>72</v>
      </c>
    </row>
    <row r="9" spans="2:4">
      <c r="B9" s="6" t="s">
        <v>131</v>
      </c>
      <c r="C9" s="8">
        <v>7000</v>
      </c>
      <c r="D9" s="2">
        <v>73</v>
      </c>
    </row>
    <row r="10" spans="2:4">
      <c r="B10" s="6" t="s">
        <v>103</v>
      </c>
      <c r="C10" s="8">
        <v>7000</v>
      </c>
      <c r="D10" s="2">
        <v>14</v>
      </c>
    </row>
    <row r="11" spans="2:4">
      <c r="B11" s="6" t="s">
        <v>104</v>
      </c>
      <c r="C11" s="8">
        <v>7000</v>
      </c>
      <c r="D11" s="2">
        <v>1</v>
      </c>
    </row>
    <row r="12" spans="2:4">
      <c r="B12" s="6" t="s">
        <v>105</v>
      </c>
      <c r="C12" s="8">
        <v>11000</v>
      </c>
      <c r="D12" s="2">
        <v>280</v>
      </c>
    </row>
    <row r="13" spans="2:4">
      <c r="B13" s="6" t="s">
        <v>106</v>
      </c>
      <c r="C13" s="8">
        <v>11000</v>
      </c>
      <c r="D13" s="2">
        <v>41</v>
      </c>
    </row>
    <row r="14" spans="2:4">
      <c r="B14" s="6" t="s">
        <v>107</v>
      </c>
      <c r="C14" s="8">
        <v>11000</v>
      </c>
      <c r="D14" s="2">
        <v>101</v>
      </c>
    </row>
    <row r="15" spans="2:4">
      <c r="B15" s="6" t="s">
        <v>108</v>
      </c>
      <c r="C15" s="8">
        <v>11000</v>
      </c>
      <c r="D15" s="2">
        <v>11</v>
      </c>
    </row>
    <row r="16" spans="2:4">
      <c r="B16" s="6" t="s">
        <v>109</v>
      </c>
      <c r="C16" s="8">
        <v>7000</v>
      </c>
      <c r="D16" s="2">
        <v>186</v>
      </c>
    </row>
    <row r="17" spans="2:4">
      <c r="B17" s="6" t="s">
        <v>110</v>
      </c>
      <c r="C17" s="8">
        <v>7000</v>
      </c>
      <c r="D17" s="2">
        <v>149</v>
      </c>
    </row>
    <row r="18" spans="2:4">
      <c r="B18" s="6" t="s">
        <v>111</v>
      </c>
      <c r="C18" s="8">
        <v>7000</v>
      </c>
      <c r="D18" s="2">
        <v>88</v>
      </c>
    </row>
    <row r="19" spans="2:4">
      <c r="B19" s="6" t="s">
        <v>112</v>
      </c>
      <c r="C19" s="8">
        <v>7000</v>
      </c>
      <c r="D19" s="2">
        <v>62</v>
      </c>
    </row>
    <row r="20" spans="2:4">
      <c r="B20" s="6" t="s">
        <v>113</v>
      </c>
      <c r="C20" s="8">
        <v>7000</v>
      </c>
      <c r="D20" s="2">
        <v>12</v>
      </c>
    </row>
    <row r="21" spans="2:4">
      <c r="B21" s="6" t="s">
        <v>114</v>
      </c>
      <c r="C21" s="8">
        <v>7000</v>
      </c>
      <c r="D21" s="2">
        <v>511</v>
      </c>
    </row>
    <row r="22" spans="2:4">
      <c r="B22" s="6" t="s">
        <v>115</v>
      </c>
      <c r="C22" s="8">
        <v>7000</v>
      </c>
      <c r="D22" s="2">
        <v>3</v>
      </c>
    </row>
    <row r="23" spans="2:4">
      <c r="B23" s="6" t="s">
        <v>116</v>
      </c>
      <c r="C23" s="8">
        <v>7000</v>
      </c>
      <c r="D23" s="2">
        <v>10</v>
      </c>
    </row>
    <row r="24" spans="2:4">
      <c r="B24" s="6" t="s">
        <v>117</v>
      </c>
      <c r="C24" s="8">
        <v>7000</v>
      </c>
      <c r="D24" s="2">
        <v>86</v>
      </c>
    </row>
    <row r="25" spans="2:4">
      <c r="B25" s="6" t="s">
        <v>118</v>
      </c>
      <c r="C25" s="8">
        <v>7000</v>
      </c>
      <c r="D25" s="2">
        <v>171</v>
      </c>
    </row>
    <row r="26" spans="2:4">
      <c r="B26" s="6" t="s">
        <v>119</v>
      </c>
      <c r="C26" s="44"/>
      <c r="D26" s="2"/>
    </row>
    <row r="27" spans="2:4">
      <c r="B27" s="6" t="s">
        <v>120</v>
      </c>
      <c r="C27" s="44"/>
      <c r="D27" s="2">
        <v>123</v>
      </c>
    </row>
    <row r="28" spans="2:4">
      <c r="B28" s="6" t="s">
        <v>121</v>
      </c>
      <c r="C28" s="44"/>
      <c r="D28" s="2"/>
    </row>
    <row r="29" spans="2:4">
      <c r="B29" s="4"/>
      <c r="C29" s="7" t="s">
        <v>3</v>
      </c>
      <c r="D29" s="45">
        <f>SUM(D2:D28)</f>
        <v>3230</v>
      </c>
    </row>
    <row r="30" spans="2:4">
      <c r="B30" s="4"/>
      <c r="C30" s="7"/>
      <c r="D30" s="45"/>
    </row>
    <row r="31" spans="2:4">
      <c r="B31" s="46"/>
      <c r="C31" s="47" t="s">
        <v>122</v>
      </c>
      <c r="D31" s="48">
        <f>SUMIF(C2:C28,3000,D2:D28)</f>
        <v>0</v>
      </c>
    </row>
    <row r="32" spans="2:4">
      <c r="C32" s="49" t="s">
        <v>123</v>
      </c>
      <c r="D32" s="48">
        <f>SUMIF(C2:C28,2000,D2:D28)</f>
        <v>0</v>
      </c>
    </row>
    <row r="33" spans="3:4">
      <c r="C33" s="49" t="s">
        <v>124</v>
      </c>
      <c r="D33" s="50">
        <f>SUM(D31:D32)</f>
        <v>0</v>
      </c>
    </row>
  </sheetData>
  <phoneticPr fontId="2"/>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39FB1-ECFC-4D8C-B71A-3812C57DDB2E}">
  <dimension ref="B1:D33"/>
  <sheetViews>
    <sheetView workbookViewId="0">
      <selection activeCell="F14" sqref="F14"/>
    </sheetView>
  </sheetViews>
  <sheetFormatPr defaultColWidth="9" defaultRowHeight="12.5"/>
  <cols>
    <col min="1" max="1" width="3.36328125" style="43" customWidth="1"/>
    <col min="2" max="2" width="33.453125" style="43" customWidth="1"/>
    <col min="3" max="3" width="10.26953125" style="51" bestFit="1" customWidth="1"/>
    <col min="4" max="16384" width="9" style="43"/>
  </cols>
  <sheetData>
    <row r="1" spans="2:4">
      <c r="B1" s="9" t="s">
        <v>2</v>
      </c>
      <c r="C1" s="9" t="s">
        <v>1</v>
      </c>
      <c r="D1" s="42" t="s">
        <v>0</v>
      </c>
    </row>
    <row r="2" spans="2:4">
      <c r="B2" s="5" t="s">
        <v>96</v>
      </c>
      <c r="C2" s="8">
        <v>4000</v>
      </c>
      <c r="D2" s="3">
        <v>11</v>
      </c>
    </row>
    <row r="3" spans="2:4">
      <c r="B3" s="5" t="s">
        <v>97</v>
      </c>
      <c r="C3" s="8">
        <v>4000</v>
      </c>
      <c r="D3" s="2"/>
    </row>
    <row r="4" spans="2:4">
      <c r="B4" s="5" t="s">
        <v>98</v>
      </c>
      <c r="C4" s="8">
        <v>4000</v>
      </c>
      <c r="D4" s="2"/>
    </row>
    <row r="5" spans="2:4">
      <c r="B5" s="5" t="s">
        <v>99</v>
      </c>
      <c r="C5" s="8">
        <v>6000</v>
      </c>
      <c r="D5" s="2">
        <v>2</v>
      </c>
    </row>
    <row r="6" spans="2:4">
      <c r="B6" s="5" t="s">
        <v>100</v>
      </c>
      <c r="C6" s="8">
        <v>6000</v>
      </c>
      <c r="D6" s="2"/>
    </row>
    <row r="7" spans="2:4">
      <c r="B7" s="6" t="s">
        <v>101</v>
      </c>
      <c r="C7" s="8">
        <v>4000</v>
      </c>
      <c r="D7" s="2">
        <v>1</v>
      </c>
    </row>
    <row r="8" spans="2:4">
      <c r="B8" s="6" t="s">
        <v>102</v>
      </c>
      <c r="C8" s="8">
        <v>4000</v>
      </c>
      <c r="D8" s="2"/>
    </row>
    <row r="9" spans="2:4">
      <c r="B9" s="6" t="s">
        <v>131</v>
      </c>
      <c r="C9" s="8">
        <v>4000</v>
      </c>
      <c r="D9" s="2">
        <v>1</v>
      </c>
    </row>
    <row r="10" spans="2:4">
      <c r="B10" s="6" t="s">
        <v>103</v>
      </c>
      <c r="C10" s="8">
        <v>4000</v>
      </c>
      <c r="D10" s="2"/>
    </row>
    <row r="11" spans="2:4">
      <c r="B11" s="6" t="s">
        <v>104</v>
      </c>
      <c r="C11" s="8">
        <v>4000</v>
      </c>
      <c r="D11" s="2"/>
    </row>
    <row r="12" spans="2:4">
      <c r="B12" s="6" t="s">
        <v>105</v>
      </c>
      <c r="C12" s="8">
        <v>6000</v>
      </c>
      <c r="D12" s="2">
        <v>5</v>
      </c>
    </row>
    <row r="13" spans="2:4">
      <c r="B13" s="6" t="s">
        <v>106</v>
      </c>
      <c r="C13" s="8">
        <v>6000</v>
      </c>
      <c r="D13" s="2">
        <v>1</v>
      </c>
    </row>
    <row r="14" spans="2:4">
      <c r="B14" s="6" t="s">
        <v>107</v>
      </c>
      <c r="C14" s="8">
        <v>6000</v>
      </c>
      <c r="D14" s="2"/>
    </row>
    <row r="15" spans="2:4">
      <c r="B15" s="6" t="s">
        <v>108</v>
      </c>
      <c r="C15" s="8">
        <v>6000</v>
      </c>
      <c r="D15" s="2">
        <v>1</v>
      </c>
    </row>
    <row r="16" spans="2:4">
      <c r="B16" s="6" t="s">
        <v>109</v>
      </c>
      <c r="C16" s="8">
        <v>4000</v>
      </c>
      <c r="D16" s="2"/>
    </row>
    <row r="17" spans="2:4">
      <c r="B17" s="6" t="s">
        <v>110</v>
      </c>
      <c r="C17" s="8">
        <v>4000</v>
      </c>
      <c r="D17" s="2"/>
    </row>
    <row r="18" spans="2:4">
      <c r="B18" s="6" t="s">
        <v>111</v>
      </c>
      <c r="C18" s="8">
        <v>4000</v>
      </c>
      <c r="D18" s="2">
        <v>1</v>
      </c>
    </row>
    <row r="19" spans="2:4">
      <c r="B19" s="6" t="s">
        <v>112</v>
      </c>
      <c r="C19" s="8">
        <v>4000</v>
      </c>
      <c r="D19" s="2"/>
    </row>
    <row r="20" spans="2:4">
      <c r="B20" s="6" t="s">
        <v>113</v>
      </c>
      <c r="C20" s="8">
        <v>4000</v>
      </c>
      <c r="D20" s="2"/>
    </row>
    <row r="21" spans="2:4">
      <c r="B21" s="6" t="s">
        <v>114</v>
      </c>
      <c r="C21" s="8">
        <v>4000</v>
      </c>
      <c r="D21" s="2">
        <v>3</v>
      </c>
    </row>
    <row r="22" spans="2:4">
      <c r="B22" s="6" t="s">
        <v>115</v>
      </c>
      <c r="C22" s="8">
        <v>4000</v>
      </c>
      <c r="D22" s="2"/>
    </row>
    <row r="23" spans="2:4">
      <c r="B23" s="6" t="s">
        <v>116</v>
      </c>
      <c r="C23" s="8">
        <v>4000</v>
      </c>
      <c r="D23" s="2"/>
    </row>
    <row r="24" spans="2:4">
      <c r="B24" s="6" t="s">
        <v>117</v>
      </c>
      <c r="C24" s="8">
        <v>4000</v>
      </c>
      <c r="D24" s="2"/>
    </row>
    <row r="25" spans="2:4">
      <c r="B25" s="6" t="s">
        <v>118</v>
      </c>
      <c r="C25" s="8">
        <v>4000</v>
      </c>
      <c r="D25" s="2"/>
    </row>
    <row r="26" spans="2:4">
      <c r="B26" s="6" t="s">
        <v>119</v>
      </c>
      <c r="C26" s="44"/>
      <c r="D26" s="2"/>
    </row>
    <row r="27" spans="2:4">
      <c r="B27" s="6" t="s">
        <v>120</v>
      </c>
      <c r="C27" s="44"/>
      <c r="D27" s="2">
        <v>2</v>
      </c>
    </row>
    <row r="28" spans="2:4">
      <c r="B28" s="6" t="s">
        <v>121</v>
      </c>
      <c r="C28" s="44"/>
      <c r="D28" s="2"/>
    </row>
    <row r="29" spans="2:4">
      <c r="B29" s="4"/>
      <c r="C29" s="7" t="s">
        <v>3</v>
      </c>
      <c r="D29" s="45">
        <f>SUM(D2:D28)</f>
        <v>28</v>
      </c>
    </row>
    <row r="30" spans="2:4">
      <c r="B30" s="4"/>
      <c r="C30" s="7"/>
      <c r="D30" s="45"/>
    </row>
    <row r="31" spans="2:4">
      <c r="B31" s="46"/>
      <c r="C31" s="47" t="s">
        <v>122</v>
      </c>
      <c r="D31" s="48">
        <f>SUMIF(C2:C28,3000,D2:D28)</f>
        <v>0</v>
      </c>
    </row>
    <row r="32" spans="2:4">
      <c r="C32" s="49" t="s">
        <v>123</v>
      </c>
      <c r="D32" s="48">
        <f>SUMIF(C2:C28,2000,D2:D28)</f>
        <v>0</v>
      </c>
    </row>
    <row r="33" spans="3:4">
      <c r="C33" s="49" t="s">
        <v>124</v>
      </c>
      <c r="D33" s="50">
        <f>SUM(D31:D32)</f>
        <v>0</v>
      </c>
    </row>
  </sheetData>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596-2861-40B8-82BD-EA1978B4B2D6}">
  <dimension ref="B1:D19"/>
  <sheetViews>
    <sheetView workbookViewId="0">
      <selection activeCell="F14" sqref="F14"/>
    </sheetView>
  </sheetViews>
  <sheetFormatPr defaultColWidth="9" defaultRowHeight="12.5"/>
  <cols>
    <col min="1" max="1" width="3.36328125" style="27" customWidth="1"/>
    <col min="2" max="2" width="33.453125" style="27" customWidth="1"/>
    <col min="3" max="3" width="10.26953125" style="7" bestFit="1" customWidth="1"/>
    <col min="4" max="16384" width="9" style="27"/>
  </cols>
  <sheetData>
    <row r="1" spans="2:4">
      <c r="B1" s="9" t="s">
        <v>2</v>
      </c>
      <c r="C1" s="9" t="s">
        <v>1</v>
      </c>
      <c r="D1" s="28" t="s">
        <v>0</v>
      </c>
    </row>
    <row r="2" spans="2:4">
      <c r="B2" s="57" t="s">
        <v>66</v>
      </c>
      <c r="C2" s="58">
        <v>2600</v>
      </c>
      <c r="D2" s="59">
        <v>452</v>
      </c>
    </row>
    <row r="3" spans="2:4">
      <c r="B3" s="57" t="s">
        <v>67</v>
      </c>
      <c r="C3" s="58">
        <v>2600</v>
      </c>
      <c r="D3" s="59">
        <v>63</v>
      </c>
    </row>
    <row r="4" spans="2:4">
      <c r="B4" s="57" t="s">
        <v>68</v>
      </c>
      <c r="C4" s="58">
        <v>2600</v>
      </c>
      <c r="D4" s="59">
        <v>280</v>
      </c>
    </row>
    <row r="5" spans="2:4">
      <c r="B5" s="57" t="s">
        <v>69</v>
      </c>
      <c r="C5" s="58">
        <v>2600</v>
      </c>
      <c r="D5" s="59">
        <v>41</v>
      </c>
    </row>
    <row r="6" spans="2:4">
      <c r="B6" s="57" t="s">
        <v>70</v>
      </c>
      <c r="C6" s="58">
        <v>2600</v>
      </c>
      <c r="D6" s="59">
        <v>101</v>
      </c>
    </row>
    <row r="7" spans="2:4">
      <c r="B7" s="57" t="s">
        <v>71</v>
      </c>
      <c r="C7" s="58">
        <v>2600</v>
      </c>
      <c r="D7" s="59">
        <v>11</v>
      </c>
    </row>
    <row r="8" spans="2:4">
      <c r="B8" s="57" t="s">
        <v>72</v>
      </c>
      <c r="C8" s="58">
        <v>7600</v>
      </c>
      <c r="D8" s="59">
        <v>240</v>
      </c>
    </row>
    <row r="9" spans="2:4">
      <c r="B9" s="57" t="s">
        <v>73</v>
      </c>
      <c r="C9" s="58">
        <v>7600</v>
      </c>
      <c r="D9" s="59">
        <v>72</v>
      </c>
    </row>
    <row r="10" spans="2:4">
      <c r="B10" s="57" t="s">
        <v>131</v>
      </c>
      <c r="C10" s="58">
        <v>7600</v>
      </c>
      <c r="D10" s="59">
        <v>73</v>
      </c>
    </row>
    <row r="11" spans="2:4">
      <c r="B11" s="57" t="s">
        <v>74</v>
      </c>
      <c r="C11" s="58">
        <v>7600</v>
      </c>
      <c r="D11" s="59">
        <v>149</v>
      </c>
    </row>
    <row r="12" spans="2:4">
      <c r="B12" s="57" t="s">
        <v>75</v>
      </c>
      <c r="C12" s="58">
        <v>7600</v>
      </c>
      <c r="D12" s="59">
        <v>62</v>
      </c>
    </row>
    <row r="13" spans="2:4">
      <c r="B13" s="57" t="s">
        <v>76</v>
      </c>
      <c r="C13" s="58">
        <v>7600</v>
      </c>
      <c r="D13" s="59">
        <v>12</v>
      </c>
    </row>
    <row r="14" spans="2:4">
      <c r="B14" s="57" t="s">
        <v>77</v>
      </c>
      <c r="C14" s="58">
        <v>7600</v>
      </c>
      <c r="D14" s="59">
        <v>186</v>
      </c>
    </row>
    <row r="15" spans="2:4">
      <c r="B15" s="57" t="s">
        <v>78</v>
      </c>
      <c r="C15" s="58">
        <v>7600</v>
      </c>
      <c r="D15" s="59">
        <v>88</v>
      </c>
    </row>
    <row r="16" spans="2:4">
      <c r="B16" s="57" t="s">
        <v>79</v>
      </c>
      <c r="C16" s="58">
        <v>7600</v>
      </c>
      <c r="D16" s="59">
        <v>3</v>
      </c>
    </row>
    <row r="17" spans="2:4">
      <c r="B17" s="57" t="s">
        <v>80</v>
      </c>
      <c r="C17" s="58">
        <v>7600</v>
      </c>
      <c r="D17" s="59">
        <v>10</v>
      </c>
    </row>
    <row r="18" spans="2:4">
      <c r="B18" s="4"/>
      <c r="C18" s="7" t="s">
        <v>3</v>
      </c>
      <c r="D18" s="29">
        <f>SUM(D2:D17)</f>
        <v>1843</v>
      </c>
    </row>
    <row r="19" spans="2:4">
      <c r="B19" s="4"/>
      <c r="D19" s="29"/>
    </row>
  </sheetData>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326A-6924-428A-BDC8-EC08352BD175}">
  <dimension ref="B1:D19"/>
  <sheetViews>
    <sheetView workbookViewId="0">
      <selection activeCell="F14" sqref="F14"/>
    </sheetView>
  </sheetViews>
  <sheetFormatPr defaultColWidth="9" defaultRowHeight="12.5"/>
  <cols>
    <col min="1" max="1" width="3.36328125" style="27" customWidth="1"/>
    <col min="2" max="2" width="33.453125" style="27" customWidth="1"/>
    <col min="3" max="3" width="10.26953125" style="7" bestFit="1" customWidth="1"/>
    <col min="4" max="16384" width="9" style="27"/>
  </cols>
  <sheetData>
    <row r="1" spans="2:4">
      <c r="B1" s="9" t="s">
        <v>2</v>
      </c>
      <c r="C1" s="9" t="s">
        <v>1</v>
      </c>
      <c r="D1" s="28" t="s">
        <v>0</v>
      </c>
    </row>
    <row r="2" spans="2:4">
      <c r="B2" s="57" t="s">
        <v>66</v>
      </c>
      <c r="C2" s="58">
        <v>1900</v>
      </c>
      <c r="D2" s="59">
        <v>2</v>
      </c>
    </row>
    <row r="3" spans="2:4">
      <c r="B3" s="57" t="s">
        <v>67</v>
      </c>
      <c r="C3" s="58">
        <v>1900</v>
      </c>
      <c r="D3" s="59"/>
    </row>
    <row r="4" spans="2:4">
      <c r="B4" s="57" t="s">
        <v>68</v>
      </c>
      <c r="C4" s="58">
        <v>1900</v>
      </c>
      <c r="D4" s="59">
        <v>5</v>
      </c>
    </row>
    <row r="5" spans="2:4">
      <c r="B5" s="57" t="s">
        <v>69</v>
      </c>
      <c r="C5" s="58">
        <v>1900</v>
      </c>
      <c r="D5" s="59">
        <v>1</v>
      </c>
    </row>
    <row r="6" spans="2:4">
      <c r="B6" s="57" t="s">
        <v>70</v>
      </c>
      <c r="C6" s="58">
        <v>1900</v>
      </c>
      <c r="D6" s="59"/>
    </row>
    <row r="7" spans="2:4">
      <c r="B7" s="57" t="s">
        <v>71</v>
      </c>
      <c r="C7" s="58">
        <v>1900</v>
      </c>
      <c r="D7" s="59">
        <v>1</v>
      </c>
    </row>
    <row r="8" spans="2:4">
      <c r="B8" s="57" t="s">
        <v>72</v>
      </c>
      <c r="C8" s="58">
        <v>5500</v>
      </c>
      <c r="D8" s="59">
        <v>1</v>
      </c>
    </row>
    <row r="9" spans="2:4">
      <c r="B9" s="57" t="s">
        <v>73</v>
      </c>
      <c r="C9" s="58">
        <v>5500</v>
      </c>
      <c r="D9" s="59"/>
    </row>
    <row r="10" spans="2:4">
      <c r="B10" s="57" t="s">
        <v>131</v>
      </c>
      <c r="C10" s="58">
        <v>5500</v>
      </c>
      <c r="D10" s="59">
        <v>1</v>
      </c>
    </row>
    <row r="11" spans="2:4">
      <c r="B11" s="57" t="s">
        <v>74</v>
      </c>
      <c r="C11" s="58">
        <v>5500</v>
      </c>
      <c r="D11" s="59"/>
    </row>
    <row r="12" spans="2:4">
      <c r="B12" s="57" t="s">
        <v>75</v>
      </c>
      <c r="C12" s="58">
        <v>5500</v>
      </c>
      <c r="D12" s="59"/>
    </row>
    <row r="13" spans="2:4">
      <c r="B13" s="57" t="s">
        <v>76</v>
      </c>
      <c r="C13" s="58">
        <v>5500</v>
      </c>
      <c r="D13" s="59"/>
    </row>
    <row r="14" spans="2:4">
      <c r="B14" s="57" t="s">
        <v>77</v>
      </c>
      <c r="C14" s="58">
        <v>5500</v>
      </c>
      <c r="D14" s="59"/>
    </row>
    <row r="15" spans="2:4">
      <c r="B15" s="57" t="s">
        <v>78</v>
      </c>
      <c r="C15" s="58">
        <v>5500</v>
      </c>
      <c r="D15" s="59">
        <v>1</v>
      </c>
    </row>
    <row r="16" spans="2:4">
      <c r="B16" s="57" t="s">
        <v>79</v>
      </c>
      <c r="C16" s="58">
        <v>5500</v>
      </c>
      <c r="D16" s="59"/>
    </row>
    <row r="17" spans="2:4">
      <c r="B17" s="57" t="s">
        <v>80</v>
      </c>
      <c r="C17" s="58">
        <v>5500</v>
      </c>
      <c r="D17" s="59"/>
    </row>
    <row r="18" spans="2:4">
      <c r="B18" s="4"/>
      <c r="C18" s="7" t="s">
        <v>3</v>
      </c>
      <c r="D18" s="29">
        <f>SUM(D2:D17)</f>
        <v>12</v>
      </c>
    </row>
    <row r="19" spans="2:4">
      <c r="B19" s="4"/>
      <c r="D19" s="29"/>
    </row>
  </sheetData>
  <phoneticPr fontId="2"/>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E0D5-1C66-4711-B57B-6A7B533236A0}">
  <dimension ref="A1:C3"/>
  <sheetViews>
    <sheetView workbookViewId="0">
      <selection activeCell="F14" sqref="F14"/>
    </sheetView>
  </sheetViews>
  <sheetFormatPr defaultRowHeight="13"/>
  <cols>
    <col min="1" max="1" width="11.6328125" bestFit="1" customWidth="1"/>
    <col min="2" max="3" width="21" customWidth="1"/>
  </cols>
  <sheetData>
    <row r="1" spans="1:3" s="1" customFormat="1" ht="27" customHeight="1">
      <c r="A1" s="52" t="s">
        <v>125</v>
      </c>
      <c r="B1" s="53" t="s">
        <v>126</v>
      </c>
      <c r="C1" s="53" t="s">
        <v>127</v>
      </c>
    </row>
    <row r="2" spans="1:3" ht="27" customHeight="1">
      <c r="A2" s="54" t="s">
        <v>122</v>
      </c>
      <c r="B2" s="55">
        <v>11000</v>
      </c>
      <c r="C2" s="56">
        <v>4</v>
      </c>
    </row>
    <row r="3" spans="1:3" ht="27" customHeight="1">
      <c r="A3" s="54" t="s">
        <v>123</v>
      </c>
      <c r="B3" s="55">
        <v>7000</v>
      </c>
      <c r="C3" s="56">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53C9-D965-40B2-93D4-CF28414F75F1}">
  <sheetPr>
    <pageSetUpPr fitToPage="1"/>
  </sheetPr>
  <dimension ref="A1:E14"/>
  <sheetViews>
    <sheetView zoomScaleNormal="100" workbookViewId="0"/>
  </sheetViews>
  <sheetFormatPr defaultRowHeight="40" customHeight="1"/>
  <cols>
    <col min="1" max="2" width="22.36328125" bestFit="1" customWidth="1"/>
    <col min="3" max="3" width="13.54296875" bestFit="1" customWidth="1"/>
    <col min="4" max="4" width="24.36328125" bestFit="1" customWidth="1"/>
    <col min="5" max="5" width="52.1796875" customWidth="1"/>
  </cols>
  <sheetData>
    <row r="1" spans="1:5" ht="40" customHeight="1">
      <c r="A1" s="60" t="s">
        <v>169</v>
      </c>
      <c r="B1" s="61" t="s">
        <v>157</v>
      </c>
      <c r="C1" s="61" t="s">
        <v>160</v>
      </c>
      <c r="D1" s="61" t="s">
        <v>158</v>
      </c>
      <c r="E1" s="62" t="s">
        <v>159</v>
      </c>
    </row>
    <row r="2" spans="1:5" ht="40" customHeight="1">
      <c r="A2" s="63" t="s">
        <v>149</v>
      </c>
      <c r="B2" s="67" t="str">
        <f>HYPERLINK("#'"&amp;A2&amp;"'!A1",A2)</f>
        <v>別紙様式１ー１ー１</v>
      </c>
      <c r="C2" s="54" t="s">
        <v>166</v>
      </c>
      <c r="D2" s="54" t="s">
        <v>161</v>
      </c>
      <c r="E2" s="64" t="s">
        <v>192</v>
      </c>
    </row>
    <row r="3" spans="1:5" ht="40" customHeight="1">
      <c r="A3" s="63" t="s">
        <v>150</v>
      </c>
      <c r="B3" s="67" t="str">
        <f>HYPERLINK("#'"&amp;A3&amp;"'!A1",A3)</f>
        <v>別紙様式１ー１ー２</v>
      </c>
      <c r="C3" s="54" t="s">
        <v>166</v>
      </c>
      <c r="D3" s="54" t="s">
        <v>161</v>
      </c>
      <c r="E3" s="64" t="s">
        <v>185</v>
      </c>
    </row>
    <row r="4" spans="1:5" ht="40" customHeight="1">
      <c r="A4" s="63" t="s">
        <v>151</v>
      </c>
      <c r="B4" s="67" t="str">
        <f>HYPERLINK("#'"&amp;A4&amp;"'!A1",A4)</f>
        <v>別紙様式１ー２－１</v>
      </c>
      <c r="C4" s="54" t="s">
        <v>166</v>
      </c>
      <c r="D4" s="54" t="s">
        <v>162</v>
      </c>
      <c r="E4" s="64" t="s">
        <v>192</v>
      </c>
    </row>
    <row r="5" spans="1:5" ht="40" customHeight="1">
      <c r="A5" s="63" t="s">
        <v>152</v>
      </c>
      <c r="B5" s="67" t="str">
        <f t="shared" ref="B5:B11" si="0">HYPERLINK("#'"&amp;A5&amp;"'!A1",A5)</f>
        <v>別紙様式１ー２－２</v>
      </c>
      <c r="C5" s="54" t="s">
        <v>166</v>
      </c>
      <c r="D5" s="54" t="s">
        <v>162</v>
      </c>
      <c r="E5" s="64" t="s">
        <v>185</v>
      </c>
    </row>
    <row r="6" spans="1:5" ht="40" customHeight="1">
      <c r="A6" s="63" t="s">
        <v>153</v>
      </c>
      <c r="B6" s="67" t="str">
        <f t="shared" si="0"/>
        <v>別紙様式２－１</v>
      </c>
      <c r="C6" s="54" t="s">
        <v>167</v>
      </c>
      <c r="D6" s="54" t="s">
        <v>165</v>
      </c>
      <c r="E6" s="64" t="s">
        <v>192</v>
      </c>
    </row>
    <row r="7" spans="1:5" ht="40" customHeight="1">
      <c r="A7" s="63" t="s">
        <v>154</v>
      </c>
      <c r="B7" s="67" t="str">
        <f t="shared" si="0"/>
        <v>別紙様式２－２</v>
      </c>
      <c r="C7" s="54" t="s">
        <v>167</v>
      </c>
      <c r="D7" s="54" t="s">
        <v>165</v>
      </c>
      <c r="E7" s="64" t="s">
        <v>185</v>
      </c>
    </row>
    <row r="8" spans="1:5" ht="40" customHeight="1">
      <c r="A8" s="63" t="s">
        <v>155</v>
      </c>
      <c r="B8" s="67" t="str">
        <f t="shared" si="0"/>
        <v>別紙様式３ー１－１</v>
      </c>
      <c r="C8" s="54" t="s">
        <v>168</v>
      </c>
      <c r="D8" s="54" t="s">
        <v>163</v>
      </c>
      <c r="E8" s="64" t="s">
        <v>192</v>
      </c>
    </row>
    <row r="9" spans="1:5" ht="40" customHeight="1">
      <c r="A9" s="63" t="s">
        <v>156</v>
      </c>
      <c r="B9" s="67" t="str">
        <f t="shared" si="0"/>
        <v>別紙様式３ー１－２</v>
      </c>
      <c r="C9" s="54" t="s">
        <v>168</v>
      </c>
      <c r="D9" s="54" t="s">
        <v>163</v>
      </c>
      <c r="E9" s="64" t="s">
        <v>185</v>
      </c>
    </row>
    <row r="10" spans="1:5" ht="40" customHeight="1">
      <c r="A10" s="63" t="s">
        <v>186</v>
      </c>
      <c r="B10" s="67" t="str">
        <f t="shared" si="0"/>
        <v>別紙様式３ー２－１</v>
      </c>
      <c r="C10" s="54" t="s">
        <v>168</v>
      </c>
      <c r="D10" s="54" t="s">
        <v>164</v>
      </c>
      <c r="E10" s="64" t="s">
        <v>192</v>
      </c>
    </row>
    <row r="11" spans="1:5" ht="40" customHeight="1" thickBot="1">
      <c r="A11" s="65" t="s">
        <v>187</v>
      </c>
      <c r="B11" s="68" t="str">
        <f t="shared" si="0"/>
        <v>別紙様式３ー２－２</v>
      </c>
      <c r="C11" s="66" t="s">
        <v>168</v>
      </c>
      <c r="D11" s="66" t="s">
        <v>164</v>
      </c>
      <c r="E11" s="69" t="s">
        <v>185</v>
      </c>
    </row>
    <row r="12" spans="1:5" ht="40" customHeight="1" thickBot="1"/>
    <row r="13" spans="1:5" ht="40" customHeight="1">
      <c r="A13" s="221" t="s">
        <v>170</v>
      </c>
      <c r="B13" s="222"/>
      <c r="C13" s="222"/>
      <c r="D13" s="222"/>
      <c r="E13" s="223"/>
    </row>
    <row r="14" spans="1:5" ht="40" customHeight="1" thickBot="1">
      <c r="A14" s="224"/>
      <c r="B14" s="225"/>
      <c r="C14" s="225"/>
      <c r="D14" s="225"/>
      <c r="E14" s="226"/>
    </row>
  </sheetData>
  <mergeCells count="1">
    <mergeCell ref="A13:E14"/>
  </mergeCells>
  <phoneticPr fontId="2"/>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228" t="s">
        <v>180</v>
      </c>
      <c r="B1" s="228"/>
      <c r="C1" s="228"/>
      <c r="D1" s="103"/>
      <c r="E1" s="103"/>
      <c r="F1" s="103"/>
      <c r="G1" s="104" t="s">
        <v>188</v>
      </c>
      <c r="H1" s="105"/>
      <c r="I1" s="103"/>
    </row>
    <row r="2" spans="1:9">
      <c r="A2" s="107"/>
      <c r="B2" s="227" t="s">
        <v>135</v>
      </c>
      <c r="C2" s="227"/>
      <c r="D2" s="227"/>
      <c r="E2" s="108"/>
      <c r="F2" s="108"/>
      <c r="G2" s="108"/>
      <c r="H2" s="105"/>
      <c r="I2" s="103"/>
    </row>
    <row r="3" spans="1:9" s="113" customFormat="1" ht="26">
      <c r="A3" s="109" t="s">
        <v>49</v>
      </c>
      <c r="B3" s="109" t="s">
        <v>44</v>
      </c>
      <c r="C3" s="110" t="s">
        <v>45</v>
      </c>
      <c r="D3" s="109" t="s">
        <v>46</v>
      </c>
      <c r="E3" s="111" t="s">
        <v>130</v>
      </c>
      <c r="F3" s="111" t="s">
        <v>47</v>
      </c>
      <c r="G3" s="109" t="s">
        <v>48</v>
      </c>
      <c r="H3" s="105" t="s">
        <v>50</v>
      </c>
      <c r="I3" s="112" t="s">
        <v>51</v>
      </c>
    </row>
    <row r="4" spans="1:9" ht="25" customHeight="1">
      <c r="A4" s="109" t="str">
        <f>IF(G4="","",IF(G4=0,"",1))</f>
        <v/>
      </c>
      <c r="B4" s="40"/>
      <c r="C4" s="39"/>
      <c r="D4" s="39"/>
      <c r="E4" s="33"/>
      <c r="F4" s="116" t="str">
        <f>IF(D4="", "", E4*(10000))</f>
        <v/>
      </c>
      <c r="G4" s="117" t="str">
        <f>IF(F4="","",IF(I4=FALSE,"",F4))</f>
        <v/>
      </c>
      <c r="H4" s="105" t="str">
        <f t="shared" ref="H4:H35" si="0">B4&amp;D4</f>
        <v/>
      </c>
      <c r="I4" s="103" t="b">
        <f t="shared" ref="I4:I35" si="1">COUNTIF(H:H,H4)=1</f>
        <v>0</v>
      </c>
    </row>
    <row r="5" spans="1:9" ht="25" customHeight="1">
      <c r="A5" s="109" t="str">
        <f t="shared" ref="A5:A36" si="2">IF(G5="","",IF(G5=0,"",A4+1))</f>
        <v/>
      </c>
      <c r="B5" s="40"/>
      <c r="C5" s="39"/>
      <c r="D5" s="39"/>
      <c r="E5" s="33"/>
      <c r="F5" s="116" t="str">
        <f t="shared" ref="F5:F68" si="3">IF(D5="", "", E5*(10000))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68"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ref="H36:H67" si="5">B36&amp;D36</f>
        <v/>
      </c>
      <c r="I36" s="103" t="b">
        <f t="shared" ref="I36:I67" si="6">COUNTIF(H:H,H36)=1</f>
        <v>0</v>
      </c>
    </row>
    <row r="37" spans="1:9" ht="25" customHeight="1">
      <c r="A37" s="109" t="str">
        <f t="shared" ref="A37:A68" si="7">IF(G37="","",IF(G37=0,"",A36+1))</f>
        <v/>
      </c>
      <c r="B37" s="40"/>
      <c r="C37" s="39"/>
      <c r="D37" s="39"/>
      <c r="E37" s="33"/>
      <c r="F37" s="116" t="str">
        <f t="shared" si="3"/>
        <v/>
      </c>
      <c r="G37" s="117" t="str">
        <f t="shared" si="4"/>
        <v/>
      </c>
      <c r="H37" s="105" t="str">
        <f t="shared" si="5"/>
        <v/>
      </c>
      <c r="I37" s="103" t="b">
        <f t="shared" si="6"/>
        <v>0</v>
      </c>
    </row>
    <row r="38" spans="1:9" ht="25" customHeight="1">
      <c r="A38" s="109" t="str">
        <f t="shared" si="7"/>
        <v/>
      </c>
      <c r="B38" s="40"/>
      <c r="C38" s="39"/>
      <c r="D38" s="39"/>
      <c r="E38" s="33"/>
      <c r="F38" s="116" t="str">
        <f t="shared" si="3"/>
        <v/>
      </c>
      <c r="G38" s="117" t="str">
        <f t="shared" si="4"/>
        <v/>
      </c>
      <c r="H38" s="105" t="str">
        <f t="shared" si="5"/>
        <v/>
      </c>
      <c r="I38" s="103" t="b">
        <f t="shared" si="6"/>
        <v>0</v>
      </c>
    </row>
    <row r="39" spans="1:9" ht="25" customHeight="1">
      <c r="A39" s="109" t="str">
        <f t="shared" si="7"/>
        <v/>
      </c>
      <c r="B39" s="114"/>
      <c r="C39" s="118"/>
      <c r="D39" s="115"/>
      <c r="E39" s="100"/>
      <c r="F39" s="116" t="str">
        <f t="shared" si="3"/>
        <v/>
      </c>
      <c r="G39" s="117" t="str">
        <f t="shared" si="4"/>
        <v/>
      </c>
      <c r="H39" s="105" t="str">
        <f t="shared" si="5"/>
        <v/>
      </c>
      <c r="I39" s="103" t="b">
        <f t="shared" si="6"/>
        <v>0</v>
      </c>
    </row>
    <row r="40" spans="1:9" ht="25" customHeight="1">
      <c r="A40" s="109" t="str">
        <f t="shared" si="7"/>
        <v/>
      </c>
      <c r="B40" s="114"/>
      <c r="C40" s="118"/>
      <c r="D40" s="115"/>
      <c r="E40" s="100"/>
      <c r="F40" s="116" t="str">
        <f t="shared" si="3"/>
        <v/>
      </c>
      <c r="G40" s="117" t="str">
        <f t="shared" si="4"/>
        <v/>
      </c>
      <c r="H40" s="105" t="str">
        <f t="shared" si="5"/>
        <v/>
      </c>
      <c r="I40" s="103" t="b">
        <f t="shared" si="6"/>
        <v>0</v>
      </c>
    </row>
    <row r="41" spans="1:9" ht="25" customHeight="1">
      <c r="A41" s="109" t="str">
        <f t="shared" si="7"/>
        <v/>
      </c>
      <c r="B41" s="114"/>
      <c r="C41" s="118"/>
      <c r="D41" s="115"/>
      <c r="E41" s="100"/>
      <c r="F41" s="116" t="str">
        <f t="shared" si="3"/>
        <v/>
      </c>
      <c r="G41" s="117" t="str">
        <f t="shared" si="4"/>
        <v/>
      </c>
      <c r="H41" s="105" t="str">
        <f t="shared" si="5"/>
        <v/>
      </c>
      <c r="I41" s="103" t="b">
        <f t="shared" si="6"/>
        <v>0</v>
      </c>
    </row>
    <row r="42" spans="1:9" ht="25" customHeight="1">
      <c r="A42" s="109" t="str">
        <f t="shared" si="7"/>
        <v/>
      </c>
      <c r="B42" s="114"/>
      <c r="C42" s="118"/>
      <c r="D42" s="115"/>
      <c r="E42" s="100"/>
      <c r="F42" s="116" t="str">
        <f t="shared" si="3"/>
        <v/>
      </c>
      <c r="G42" s="117" t="str">
        <f t="shared" si="4"/>
        <v/>
      </c>
      <c r="H42" s="105" t="str">
        <f t="shared" si="5"/>
        <v/>
      </c>
      <c r="I42" s="103" t="b">
        <f t="shared" si="6"/>
        <v>0</v>
      </c>
    </row>
    <row r="43" spans="1:9" ht="25" customHeight="1">
      <c r="A43" s="109" t="str">
        <f t="shared" si="7"/>
        <v/>
      </c>
      <c r="B43" s="114"/>
      <c r="C43" s="118"/>
      <c r="D43" s="115"/>
      <c r="E43" s="100"/>
      <c r="F43" s="116" t="str">
        <f t="shared" si="3"/>
        <v/>
      </c>
      <c r="G43" s="117" t="str">
        <f t="shared" si="4"/>
        <v/>
      </c>
      <c r="H43" s="105" t="str">
        <f t="shared" si="5"/>
        <v/>
      </c>
      <c r="I43" s="103" t="b">
        <f t="shared" si="6"/>
        <v>0</v>
      </c>
    </row>
    <row r="44" spans="1:9" ht="25" customHeight="1">
      <c r="A44" s="109" t="str">
        <f t="shared" si="7"/>
        <v/>
      </c>
      <c r="B44" s="114"/>
      <c r="C44" s="118"/>
      <c r="D44" s="115"/>
      <c r="E44" s="100"/>
      <c r="F44" s="116" t="str">
        <f t="shared" si="3"/>
        <v/>
      </c>
      <c r="G44" s="117" t="str">
        <f t="shared" si="4"/>
        <v/>
      </c>
      <c r="H44" s="105" t="str">
        <f t="shared" si="5"/>
        <v/>
      </c>
      <c r="I44" s="103" t="b">
        <f t="shared" si="6"/>
        <v>0</v>
      </c>
    </row>
    <row r="45" spans="1:9" ht="25" customHeight="1">
      <c r="A45" s="109" t="str">
        <f t="shared" si="7"/>
        <v/>
      </c>
      <c r="B45" s="114"/>
      <c r="C45" s="118"/>
      <c r="D45" s="115"/>
      <c r="E45" s="100"/>
      <c r="F45" s="116" t="str">
        <f t="shared" si="3"/>
        <v/>
      </c>
      <c r="G45" s="117" t="str">
        <f t="shared" si="4"/>
        <v/>
      </c>
      <c r="H45" s="105" t="str">
        <f t="shared" si="5"/>
        <v/>
      </c>
      <c r="I45" s="103" t="b">
        <f t="shared" si="6"/>
        <v>0</v>
      </c>
    </row>
    <row r="46" spans="1:9" ht="25" customHeight="1">
      <c r="A46" s="109" t="str">
        <f t="shared" si="7"/>
        <v/>
      </c>
      <c r="B46" s="114"/>
      <c r="C46" s="118"/>
      <c r="D46" s="115"/>
      <c r="E46" s="100"/>
      <c r="F46" s="116" t="str">
        <f t="shared" si="3"/>
        <v/>
      </c>
      <c r="G46" s="117" t="str">
        <f t="shared" si="4"/>
        <v/>
      </c>
      <c r="H46" s="105" t="str">
        <f t="shared" si="5"/>
        <v/>
      </c>
      <c r="I46" s="103" t="b">
        <f t="shared" si="6"/>
        <v>0</v>
      </c>
    </row>
    <row r="47" spans="1:9" ht="25" customHeight="1">
      <c r="A47" s="109" t="str">
        <f t="shared" si="7"/>
        <v/>
      </c>
      <c r="B47" s="114"/>
      <c r="C47" s="118"/>
      <c r="D47" s="115"/>
      <c r="E47" s="100"/>
      <c r="F47" s="116" t="str">
        <f t="shared" si="3"/>
        <v/>
      </c>
      <c r="G47" s="117" t="str">
        <f t="shared" si="4"/>
        <v/>
      </c>
      <c r="H47" s="105" t="str">
        <f t="shared" si="5"/>
        <v/>
      </c>
      <c r="I47" s="103" t="b">
        <f t="shared" si="6"/>
        <v>0</v>
      </c>
    </row>
    <row r="48" spans="1:9" ht="25" customHeight="1">
      <c r="A48" s="109" t="str">
        <f t="shared" si="7"/>
        <v/>
      </c>
      <c r="B48" s="114"/>
      <c r="C48" s="118"/>
      <c r="D48" s="115"/>
      <c r="E48" s="100"/>
      <c r="F48" s="116" t="str">
        <f t="shared" si="3"/>
        <v/>
      </c>
      <c r="G48" s="117" t="str">
        <f t="shared" si="4"/>
        <v/>
      </c>
      <c r="H48" s="105" t="str">
        <f t="shared" si="5"/>
        <v/>
      </c>
      <c r="I48" s="103" t="b">
        <f t="shared" si="6"/>
        <v>0</v>
      </c>
    </row>
    <row r="49" spans="1:9" ht="25" customHeight="1">
      <c r="A49" s="109" t="str">
        <f t="shared" si="7"/>
        <v/>
      </c>
      <c r="B49" s="114"/>
      <c r="C49" s="118"/>
      <c r="D49" s="115"/>
      <c r="E49" s="100"/>
      <c r="F49" s="116" t="str">
        <f t="shared" si="3"/>
        <v/>
      </c>
      <c r="G49" s="117" t="str">
        <f t="shared" si="4"/>
        <v/>
      </c>
      <c r="H49" s="105" t="str">
        <f t="shared" si="5"/>
        <v/>
      </c>
      <c r="I49" s="103" t="b">
        <f t="shared" si="6"/>
        <v>0</v>
      </c>
    </row>
    <row r="50" spans="1:9" ht="25" customHeight="1">
      <c r="A50" s="109" t="str">
        <f t="shared" si="7"/>
        <v/>
      </c>
      <c r="B50" s="114"/>
      <c r="C50" s="118"/>
      <c r="D50" s="115"/>
      <c r="E50" s="100"/>
      <c r="F50" s="116" t="str">
        <f t="shared" si="3"/>
        <v/>
      </c>
      <c r="G50" s="117" t="str">
        <f t="shared" si="4"/>
        <v/>
      </c>
      <c r="H50" s="105" t="str">
        <f t="shared" si="5"/>
        <v/>
      </c>
      <c r="I50" s="103" t="b">
        <f t="shared" si="6"/>
        <v>0</v>
      </c>
    </row>
    <row r="51" spans="1:9" ht="25" customHeight="1">
      <c r="A51" s="109" t="str">
        <f t="shared" si="7"/>
        <v/>
      </c>
      <c r="B51" s="114"/>
      <c r="C51" s="118"/>
      <c r="D51" s="115"/>
      <c r="E51" s="100"/>
      <c r="F51" s="116" t="str">
        <f t="shared" si="3"/>
        <v/>
      </c>
      <c r="G51" s="117" t="str">
        <f t="shared" si="4"/>
        <v/>
      </c>
      <c r="H51" s="105" t="str">
        <f t="shared" si="5"/>
        <v/>
      </c>
      <c r="I51" s="103" t="b">
        <f t="shared" si="6"/>
        <v>0</v>
      </c>
    </row>
    <row r="52" spans="1:9" ht="25" customHeight="1">
      <c r="A52" s="109" t="str">
        <f t="shared" si="7"/>
        <v/>
      </c>
      <c r="B52" s="114"/>
      <c r="C52" s="118"/>
      <c r="D52" s="115"/>
      <c r="E52" s="100"/>
      <c r="F52" s="116" t="str">
        <f t="shared" si="3"/>
        <v/>
      </c>
      <c r="G52" s="117" t="str">
        <f t="shared" si="4"/>
        <v/>
      </c>
      <c r="H52" s="105" t="str">
        <f t="shared" si="5"/>
        <v/>
      </c>
      <c r="I52" s="103" t="b">
        <f t="shared" si="6"/>
        <v>0</v>
      </c>
    </row>
    <row r="53" spans="1:9" ht="25" customHeight="1">
      <c r="A53" s="109" t="str">
        <f t="shared" si="7"/>
        <v/>
      </c>
      <c r="B53" s="114"/>
      <c r="C53" s="118"/>
      <c r="D53" s="115"/>
      <c r="E53" s="100"/>
      <c r="F53" s="116" t="str">
        <f t="shared" si="3"/>
        <v/>
      </c>
      <c r="G53" s="117" t="str">
        <f t="shared" si="4"/>
        <v/>
      </c>
      <c r="H53" s="105" t="str">
        <f t="shared" si="5"/>
        <v/>
      </c>
      <c r="I53" s="103" t="b">
        <f t="shared" si="6"/>
        <v>0</v>
      </c>
    </row>
    <row r="54" spans="1:9" ht="25" customHeight="1">
      <c r="A54" s="109" t="str">
        <f t="shared" si="7"/>
        <v/>
      </c>
      <c r="B54" s="114"/>
      <c r="C54" s="118"/>
      <c r="D54" s="115"/>
      <c r="E54" s="100"/>
      <c r="F54" s="116" t="str">
        <f t="shared" si="3"/>
        <v/>
      </c>
      <c r="G54" s="117" t="str">
        <f t="shared" si="4"/>
        <v/>
      </c>
      <c r="H54" s="105" t="str">
        <f t="shared" si="5"/>
        <v/>
      </c>
      <c r="I54" s="103" t="b">
        <f t="shared" si="6"/>
        <v>0</v>
      </c>
    </row>
    <row r="55" spans="1:9" ht="25" customHeight="1">
      <c r="A55" s="109" t="str">
        <f t="shared" si="7"/>
        <v/>
      </c>
      <c r="B55" s="114"/>
      <c r="C55" s="118"/>
      <c r="D55" s="115"/>
      <c r="E55" s="100"/>
      <c r="F55" s="116" t="str">
        <f t="shared" si="3"/>
        <v/>
      </c>
      <c r="G55" s="117" t="str">
        <f t="shared" si="4"/>
        <v/>
      </c>
      <c r="H55" s="105" t="str">
        <f t="shared" si="5"/>
        <v/>
      </c>
      <c r="I55" s="103" t="b">
        <f t="shared" si="6"/>
        <v>0</v>
      </c>
    </row>
    <row r="56" spans="1:9" ht="25" customHeight="1">
      <c r="A56" s="109" t="str">
        <f t="shared" si="7"/>
        <v/>
      </c>
      <c r="B56" s="114"/>
      <c r="C56" s="118"/>
      <c r="D56" s="115"/>
      <c r="E56" s="100"/>
      <c r="F56" s="116" t="str">
        <f t="shared" si="3"/>
        <v/>
      </c>
      <c r="G56" s="117" t="str">
        <f t="shared" si="4"/>
        <v/>
      </c>
      <c r="H56" s="105" t="str">
        <f t="shared" si="5"/>
        <v/>
      </c>
      <c r="I56" s="103" t="b">
        <f t="shared" si="6"/>
        <v>0</v>
      </c>
    </row>
    <row r="57" spans="1:9" ht="25" customHeight="1">
      <c r="A57" s="109" t="str">
        <f t="shared" si="7"/>
        <v/>
      </c>
      <c r="B57" s="114"/>
      <c r="C57" s="118"/>
      <c r="D57" s="115"/>
      <c r="E57" s="100"/>
      <c r="F57" s="116" t="str">
        <f t="shared" si="3"/>
        <v/>
      </c>
      <c r="G57" s="117" t="str">
        <f t="shared" si="4"/>
        <v/>
      </c>
      <c r="H57" s="105" t="str">
        <f t="shared" si="5"/>
        <v/>
      </c>
      <c r="I57" s="103" t="b">
        <f t="shared" si="6"/>
        <v>0</v>
      </c>
    </row>
    <row r="58" spans="1:9" ht="25" customHeight="1">
      <c r="A58" s="109" t="str">
        <f t="shared" si="7"/>
        <v/>
      </c>
      <c r="B58" s="114"/>
      <c r="C58" s="118"/>
      <c r="D58" s="115"/>
      <c r="E58" s="100"/>
      <c r="F58" s="116" t="str">
        <f t="shared" si="3"/>
        <v/>
      </c>
      <c r="G58" s="117" t="str">
        <f t="shared" si="4"/>
        <v/>
      </c>
      <c r="H58" s="105" t="str">
        <f t="shared" si="5"/>
        <v/>
      </c>
      <c r="I58" s="103" t="b">
        <f t="shared" si="6"/>
        <v>0</v>
      </c>
    </row>
    <row r="59" spans="1:9" ht="25" customHeight="1">
      <c r="A59" s="109" t="str">
        <f t="shared" si="7"/>
        <v/>
      </c>
      <c r="B59" s="114"/>
      <c r="C59" s="118"/>
      <c r="D59" s="115"/>
      <c r="E59" s="100"/>
      <c r="F59" s="116" t="str">
        <f t="shared" si="3"/>
        <v/>
      </c>
      <c r="G59" s="117" t="str">
        <f t="shared" si="4"/>
        <v/>
      </c>
      <c r="H59" s="105" t="str">
        <f t="shared" si="5"/>
        <v/>
      </c>
      <c r="I59" s="103" t="b">
        <f t="shared" si="6"/>
        <v>0</v>
      </c>
    </row>
    <row r="60" spans="1:9" ht="25" customHeight="1">
      <c r="A60" s="109" t="str">
        <f t="shared" si="7"/>
        <v/>
      </c>
      <c r="B60" s="114"/>
      <c r="C60" s="118"/>
      <c r="D60" s="115"/>
      <c r="E60" s="100"/>
      <c r="F60" s="116" t="str">
        <f t="shared" si="3"/>
        <v/>
      </c>
      <c r="G60" s="117" t="str">
        <f t="shared" si="4"/>
        <v/>
      </c>
      <c r="H60" s="105" t="str">
        <f t="shared" si="5"/>
        <v/>
      </c>
      <c r="I60" s="103" t="b">
        <f t="shared" si="6"/>
        <v>0</v>
      </c>
    </row>
    <row r="61" spans="1:9" ht="25" customHeight="1">
      <c r="A61" s="109" t="str">
        <f t="shared" si="7"/>
        <v/>
      </c>
      <c r="B61" s="114"/>
      <c r="C61" s="118"/>
      <c r="D61" s="115"/>
      <c r="E61" s="100"/>
      <c r="F61" s="116" t="str">
        <f t="shared" si="3"/>
        <v/>
      </c>
      <c r="G61" s="117" t="str">
        <f t="shared" si="4"/>
        <v/>
      </c>
      <c r="H61" s="105" t="str">
        <f t="shared" si="5"/>
        <v/>
      </c>
      <c r="I61" s="103" t="b">
        <f t="shared" si="6"/>
        <v>0</v>
      </c>
    </row>
    <row r="62" spans="1:9" ht="25" customHeight="1">
      <c r="A62" s="109" t="str">
        <f t="shared" si="7"/>
        <v/>
      </c>
      <c r="B62" s="114"/>
      <c r="C62" s="118"/>
      <c r="D62" s="115"/>
      <c r="E62" s="100"/>
      <c r="F62" s="116" t="str">
        <f t="shared" si="3"/>
        <v/>
      </c>
      <c r="G62" s="117" t="str">
        <f t="shared" si="4"/>
        <v/>
      </c>
      <c r="H62" s="105" t="str">
        <f t="shared" si="5"/>
        <v/>
      </c>
      <c r="I62" s="103" t="b">
        <f t="shared" si="6"/>
        <v>0</v>
      </c>
    </row>
    <row r="63" spans="1:9" ht="25" customHeight="1">
      <c r="A63" s="109" t="str">
        <f t="shared" si="7"/>
        <v/>
      </c>
      <c r="B63" s="114"/>
      <c r="C63" s="118"/>
      <c r="D63" s="115"/>
      <c r="E63" s="100"/>
      <c r="F63" s="116" t="str">
        <f t="shared" si="3"/>
        <v/>
      </c>
      <c r="G63" s="117" t="str">
        <f t="shared" si="4"/>
        <v/>
      </c>
      <c r="H63" s="105" t="str">
        <f t="shared" si="5"/>
        <v/>
      </c>
      <c r="I63" s="103" t="b">
        <f t="shared" si="6"/>
        <v>0</v>
      </c>
    </row>
    <row r="64" spans="1:9" ht="25" customHeight="1">
      <c r="A64" s="109" t="str">
        <f t="shared" si="7"/>
        <v/>
      </c>
      <c r="B64" s="114"/>
      <c r="C64" s="118"/>
      <c r="D64" s="115"/>
      <c r="E64" s="100"/>
      <c r="F64" s="116" t="str">
        <f t="shared" si="3"/>
        <v/>
      </c>
      <c r="G64" s="117" t="str">
        <f t="shared" si="4"/>
        <v/>
      </c>
      <c r="H64" s="105" t="str">
        <f t="shared" si="5"/>
        <v/>
      </c>
      <c r="I64" s="103" t="b">
        <f t="shared" si="6"/>
        <v>0</v>
      </c>
    </row>
    <row r="65" spans="1:9" ht="25" customHeight="1">
      <c r="A65" s="109" t="str">
        <f t="shared" si="7"/>
        <v/>
      </c>
      <c r="B65" s="114"/>
      <c r="C65" s="118"/>
      <c r="D65" s="115"/>
      <c r="E65" s="100"/>
      <c r="F65" s="116" t="str">
        <f t="shared" si="3"/>
        <v/>
      </c>
      <c r="G65" s="117" t="str">
        <f t="shared" si="4"/>
        <v/>
      </c>
      <c r="H65" s="105" t="str">
        <f t="shared" si="5"/>
        <v/>
      </c>
      <c r="I65" s="103" t="b">
        <f t="shared" si="6"/>
        <v>0</v>
      </c>
    </row>
    <row r="66" spans="1:9" ht="25" customHeight="1">
      <c r="A66" s="109" t="str">
        <f t="shared" si="7"/>
        <v/>
      </c>
      <c r="B66" s="114"/>
      <c r="C66" s="118"/>
      <c r="D66" s="115"/>
      <c r="E66" s="100"/>
      <c r="F66" s="116" t="str">
        <f t="shared" si="3"/>
        <v/>
      </c>
      <c r="G66" s="117" t="str">
        <f t="shared" si="4"/>
        <v/>
      </c>
      <c r="H66" s="105" t="str">
        <f t="shared" si="5"/>
        <v/>
      </c>
      <c r="I66" s="103" t="b">
        <f t="shared" si="6"/>
        <v>0</v>
      </c>
    </row>
    <row r="67" spans="1:9" ht="25" customHeight="1">
      <c r="A67" s="109" t="str">
        <f t="shared" si="7"/>
        <v/>
      </c>
      <c r="B67" s="114"/>
      <c r="C67" s="118"/>
      <c r="D67" s="115"/>
      <c r="E67" s="100"/>
      <c r="F67" s="116" t="str">
        <f t="shared" si="3"/>
        <v/>
      </c>
      <c r="G67" s="117" t="str">
        <f t="shared" si="4"/>
        <v/>
      </c>
      <c r="H67" s="105" t="str">
        <f t="shared" si="5"/>
        <v/>
      </c>
      <c r="I67" s="103" t="b">
        <f t="shared" si="6"/>
        <v>0</v>
      </c>
    </row>
    <row r="68" spans="1:9" ht="25" customHeight="1">
      <c r="A68" s="109" t="str">
        <f t="shared" si="7"/>
        <v/>
      </c>
      <c r="B68" s="114"/>
      <c r="C68" s="118"/>
      <c r="D68" s="115"/>
      <c r="E68" s="100"/>
      <c r="F68" s="116" t="str">
        <f t="shared" si="3"/>
        <v/>
      </c>
      <c r="G68" s="117" t="str">
        <f t="shared" si="4"/>
        <v/>
      </c>
      <c r="H68" s="105" t="str">
        <f t="shared" ref="H68:H99" si="8">B68&amp;D68</f>
        <v/>
      </c>
      <c r="I68" s="103" t="b">
        <f t="shared" ref="I68:I99" si="9">COUNTIF(H:H,H68)=1</f>
        <v>0</v>
      </c>
    </row>
    <row r="69" spans="1:9" ht="25" customHeight="1">
      <c r="A69" s="109" t="str">
        <f t="shared" ref="A69:A100" si="10">IF(G69="","",IF(G69=0,"",A68+1))</f>
        <v/>
      </c>
      <c r="B69" s="114"/>
      <c r="C69" s="118"/>
      <c r="D69" s="115"/>
      <c r="E69" s="100"/>
      <c r="F69" s="116" t="str">
        <f t="shared" ref="F69:F132" si="11">IF(D69="", "", E69*(10000))</f>
        <v/>
      </c>
      <c r="G69" s="117" t="str">
        <f t="shared" ref="G69:G132" si="12">IF(F69="","",IF(I69=FALSE,"",F69))</f>
        <v/>
      </c>
      <c r="H69" s="105" t="str">
        <f t="shared" si="8"/>
        <v/>
      </c>
      <c r="I69" s="103" t="b">
        <f t="shared" si="9"/>
        <v>0</v>
      </c>
    </row>
    <row r="70" spans="1:9" ht="25" customHeight="1">
      <c r="A70" s="109" t="str">
        <f t="shared" si="10"/>
        <v/>
      </c>
      <c r="B70" s="114"/>
      <c r="C70" s="118"/>
      <c r="D70" s="115"/>
      <c r="E70" s="100"/>
      <c r="F70" s="116" t="str">
        <f t="shared" si="11"/>
        <v/>
      </c>
      <c r="G70" s="117" t="str">
        <f t="shared" si="12"/>
        <v/>
      </c>
      <c r="H70" s="105" t="str">
        <f t="shared" si="8"/>
        <v/>
      </c>
      <c r="I70" s="103" t="b">
        <f t="shared" si="9"/>
        <v>0</v>
      </c>
    </row>
    <row r="71" spans="1:9" ht="25" customHeight="1">
      <c r="A71" s="109" t="str">
        <f t="shared" si="10"/>
        <v/>
      </c>
      <c r="B71" s="114"/>
      <c r="C71" s="118"/>
      <c r="D71" s="115"/>
      <c r="E71" s="100"/>
      <c r="F71" s="116" t="str">
        <f t="shared" si="11"/>
        <v/>
      </c>
      <c r="G71" s="117" t="str">
        <f t="shared" si="12"/>
        <v/>
      </c>
      <c r="H71" s="105" t="str">
        <f t="shared" si="8"/>
        <v/>
      </c>
      <c r="I71" s="103" t="b">
        <f t="shared" si="9"/>
        <v>0</v>
      </c>
    </row>
    <row r="72" spans="1:9" ht="25" customHeight="1">
      <c r="A72" s="109" t="str">
        <f t="shared" si="10"/>
        <v/>
      </c>
      <c r="B72" s="114"/>
      <c r="C72" s="118"/>
      <c r="D72" s="115"/>
      <c r="E72" s="100"/>
      <c r="F72" s="116" t="str">
        <f t="shared" si="11"/>
        <v/>
      </c>
      <c r="G72" s="117" t="str">
        <f t="shared" si="12"/>
        <v/>
      </c>
      <c r="H72" s="105" t="str">
        <f t="shared" si="8"/>
        <v/>
      </c>
      <c r="I72" s="103" t="b">
        <f t="shared" si="9"/>
        <v>0</v>
      </c>
    </row>
    <row r="73" spans="1:9" ht="25" customHeight="1">
      <c r="A73" s="109" t="str">
        <f t="shared" si="10"/>
        <v/>
      </c>
      <c r="B73" s="114"/>
      <c r="C73" s="118"/>
      <c r="D73" s="115"/>
      <c r="E73" s="100"/>
      <c r="F73" s="116" t="str">
        <f t="shared" si="11"/>
        <v/>
      </c>
      <c r="G73" s="117" t="str">
        <f t="shared" si="12"/>
        <v/>
      </c>
      <c r="H73" s="105" t="str">
        <f t="shared" si="8"/>
        <v/>
      </c>
      <c r="I73" s="103" t="b">
        <f t="shared" si="9"/>
        <v>0</v>
      </c>
    </row>
    <row r="74" spans="1:9" ht="25" customHeight="1">
      <c r="A74" s="109" t="str">
        <f t="shared" si="10"/>
        <v/>
      </c>
      <c r="B74" s="114"/>
      <c r="C74" s="118"/>
      <c r="D74" s="115"/>
      <c r="E74" s="100"/>
      <c r="F74" s="116" t="str">
        <f t="shared" si="11"/>
        <v/>
      </c>
      <c r="G74" s="117" t="str">
        <f t="shared" si="12"/>
        <v/>
      </c>
      <c r="H74" s="105" t="str">
        <f t="shared" si="8"/>
        <v/>
      </c>
      <c r="I74" s="103" t="b">
        <f t="shared" si="9"/>
        <v>0</v>
      </c>
    </row>
    <row r="75" spans="1:9" ht="25" customHeight="1">
      <c r="A75" s="109" t="str">
        <f t="shared" si="10"/>
        <v/>
      </c>
      <c r="B75" s="114"/>
      <c r="C75" s="118"/>
      <c r="D75" s="115"/>
      <c r="E75" s="100"/>
      <c r="F75" s="116" t="str">
        <f t="shared" si="11"/>
        <v/>
      </c>
      <c r="G75" s="117" t="str">
        <f t="shared" si="12"/>
        <v/>
      </c>
      <c r="H75" s="105" t="str">
        <f t="shared" si="8"/>
        <v/>
      </c>
      <c r="I75" s="103" t="b">
        <f t="shared" si="9"/>
        <v>0</v>
      </c>
    </row>
    <row r="76" spans="1:9" ht="25" customHeight="1">
      <c r="A76" s="109" t="str">
        <f t="shared" si="10"/>
        <v/>
      </c>
      <c r="B76" s="114"/>
      <c r="C76" s="118"/>
      <c r="D76" s="115"/>
      <c r="E76" s="100"/>
      <c r="F76" s="116" t="str">
        <f t="shared" si="11"/>
        <v/>
      </c>
      <c r="G76" s="117" t="str">
        <f t="shared" si="12"/>
        <v/>
      </c>
      <c r="H76" s="105" t="str">
        <f t="shared" si="8"/>
        <v/>
      </c>
      <c r="I76" s="103" t="b">
        <f t="shared" si="9"/>
        <v>0</v>
      </c>
    </row>
    <row r="77" spans="1:9" ht="25" customHeight="1">
      <c r="A77" s="109" t="str">
        <f t="shared" si="10"/>
        <v/>
      </c>
      <c r="B77" s="114"/>
      <c r="C77" s="118"/>
      <c r="D77" s="115"/>
      <c r="E77" s="100"/>
      <c r="F77" s="116" t="str">
        <f t="shared" si="11"/>
        <v/>
      </c>
      <c r="G77" s="117" t="str">
        <f t="shared" si="12"/>
        <v/>
      </c>
      <c r="H77" s="105" t="str">
        <f t="shared" si="8"/>
        <v/>
      </c>
      <c r="I77" s="103" t="b">
        <f t="shared" si="9"/>
        <v>0</v>
      </c>
    </row>
    <row r="78" spans="1:9" ht="25" customHeight="1">
      <c r="A78" s="109" t="str">
        <f t="shared" si="10"/>
        <v/>
      </c>
      <c r="B78" s="114"/>
      <c r="C78" s="118"/>
      <c r="D78" s="115"/>
      <c r="E78" s="100"/>
      <c r="F78" s="116" t="str">
        <f t="shared" si="11"/>
        <v/>
      </c>
      <c r="G78" s="117" t="str">
        <f t="shared" si="12"/>
        <v/>
      </c>
      <c r="H78" s="105" t="str">
        <f t="shared" si="8"/>
        <v/>
      </c>
      <c r="I78" s="103" t="b">
        <f t="shared" si="9"/>
        <v>0</v>
      </c>
    </row>
    <row r="79" spans="1:9" ht="25" customHeight="1">
      <c r="A79" s="109" t="str">
        <f t="shared" si="10"/>
        <v/>
      </c>
      <c r="B79" s="114"/>
      <c r="C79" s="118"/>
      <c r="D79" s="115"/>
      <c r="E79" s="100"/>
      <c r="F79" s="116" t="str">
        <f t="shared" si="11"/>
        <v/>
      </c>
      <c r="G79" s="117" t="str">
        <f t="shared" si="12"/>
        <v/>
      </c>
      <c r="H79" s="105" t="str">
        <f t="shared" si="8"/>
        <v/>
      </c>
      <c r="I79" s="103" t="b">
        <f t="shared" si="9"/>
        <v>0</v>
      </c>
    </row>
    <row r="80" spans="1:9" ht="25" customHeight="1">
      <c r="A80" s="109" t="str">
        <f t="shared" si="10"/>
        <v/>
      </c>
      <c r="B80" s="114"/>
      <c r="C80" s="118"/>
      <c r="D80" s="115"/>
      <c r="E80" s="100"/>
      <c r="F80" s="116" t="str">
        <f t="shared" si="11"/>
        <v/>
      </c>
      <c r="G80" s="117" t="str">
        <f t="shared" si="12"/>
        <v/>
      </c>
      <c r="H80" s="105" t="str">
        <f t="shared" si="8"/>
        <v/>
      </c>
      <c r="I80" s="103" t="b">
        <f t="shared" si="9"/>
        <v>0</v>
      </c>
    </row>
    <row r="81" spans="1:9" ht="25" customHeight="1">
      <c r="A81" s="109" t="str">
        <f t="shared" si="10"/>
        <v/>
      </c>
      <c r="B81" s="114"/>
      <c r="C81" s="118"/>
      <c r="D81" s="115"/>
      <c r="E81" s="100"/>
      <c r="F81" s="116" t="str">
        <f t="shared" si="11"/>
        <v/>
      </c>
      <c r="G81" s="117" t="str">
        <f t="shared" si="12"/>
        <v/>
      </c>
      <c r="H81" s="105" t="str">
        <f t="shared" si="8"/>
        <v/>
      </c>
      <c r="I81" s="103" t="b">
        <f t="shared" si="9"/>
        <v>0</v>
      </c>
    </row>
    <row r="82" spans="1:9" ht="25" customHeight="1">
      <c r="A82" s="109" t="str">
        <f t="shared" si="10"/>
        <v/>
      </c>
      <c r="B82" s="114"/>
      <c r="C82" s="118"/>
      <c r="D82" s="115"/>
      <c r="E82" s="100"/>
      <c r="F82" s="116" t="str">
        <f t="shared" si="11"/>
        <v/>
      </c>
      <c r="G82" s="117" t="str">
        <f t="shared" si="12"/>
        <v/>
      </c>
      <c r="H82" s="105" t="str">
        <f t="shared" si="8"/>
        <v/>
      </c>
      <c r="I82" s="103" t="b">
        <f t="shared" si="9"/>
        <v>0</v>
      </c>
    </row>
    <row r="83" spans="1:9" ht="25" customHeight="1">
      <c r="A83" s="109" t="str">
        <f t="shared" si="10"/>
        <v/>
      </c>
      <c r="B83" s="114"/>
      <c r="C83" s="118"/>
      <c r="D83" s="115"/>
      <c r="E83" s="100"/>
      <c r="F83" s="116" t="str">
        <f t="shared" si="11"/>
        <v/>
      </c>
      <c r="G83" s="117" t="str">
        <f t="shared" si="12"/>
        <v/>
      </c>
      <c r="H83" s="105" t="str">
        <f t="shared" si="8"/>
        <v/>
      </c>
      <c r="I83" s="103" t="b">
        <f t="shared" si="9"/>
        <v>0</v>
      </c>
    </row>
    <row r="84" spans="1:9" ht="25" customHeight="1">
      <c r="A84" s="109" t="str">
        <f t="shared" si="10"/>
        <v/>
      </c>
      <c r="B84" s="114"/>
      <c r="C84" s="118"/>
      <c r="D84" s="115"/>
      <c r="E84" s="100"/>
      <c r="F84" s="116" t="str">
        <f t="shared" si="11"/>
        <v/>
      </c>
      <c r="G84" s="117" t="str">
        <f t="shared" si="12"/>
        <v/>
      </c>
      <c r="H84" s="105" t="str">
        <f t="shared" si="8"/>
        <v/>
      </c>
      <c r="I84" s="103" t="b">
        <f t="shared" si="9"/>
        <v>0</v>
      </c>
    </row>
    <row r="85" spans="1:9" ht="25" customHeight="1">
      <c r="A85" s="109" t="str">
        <f t="shared" si="10"/>
        <v/>
      </c>
      <c r="B85" s="114"/>
      <c r="C85" s="118"/>
      <c r="D85" s="115"/>
      <c r="E85" s="100"/>
      <c r="F85" s="116" t="str">
        <f t="shared" si="11"/>
        <v/>
      </c>
      <c r="G85" s="117" t="str">
        <f t="shared" si="12"/>
        <v/>
      </c>
      <c r="H85" s="105" t="str">
        <f t="shared" si="8"/>
        <v/>
      </c>
      <c r="I85" s="103" t="b">
        <f t="shared" si="9"/>
        <v>0</v>
      </c>
    </row>
    <row r="86" spans="1:9" ht="25" customHeight="1">
      <c r="A86" s="109" t="str">
        <f t="shared" si="10"/>
        <v/>
      </c>
      <c r="B86" s="114"/>
      <c r="C86" s="118"/>
      <c r="D86" s="115"/>
      <c r="E86" s="100"/>
      <c r="F86" s="116" t="str">
        <f t="shared" si="11"/>
        <v/>
      </c>
      <c r="G86" s="117" t="str">
        <f t="shared" si="12"/>
        <v/>
      </c>
      <c r="H86" s="105" t="str">
        <f t="shared" si="8"/>
        <v/>
      </c>
      <c r="I86" s="103" t="b">
        <f t="shared" si="9"/>
        <v>0</v>
      </c>
    </row>
    <row r="87" spans="1:9" ht="25" customHeight="1">
      <c r="A87" s="109" t="str">
        <f t="shared" si="10"/>
        <v/>
      </c>
      <c r="B87" s="114"/>
      <c r="C87" s="118"/>
      <c r="D87" s="115"/>
      <c r="E87" s="100"/>
      <c r="F87" s="116" t="str">
        <f t="shared" si="11"/>
        <v/>
      </c>
      <c r="G87" s="117" t="str">
        <f t="shared" si="12"/>
        <v/>
      </c>
      <c r="H87" s="105" t="str">
        <f t="shared" si="8"/>
        <v/>
      </c>
      <c r="I87" s="103" t="b">
        <f t="shared" si="9"/>
        <v>0</v>
      </c>
    </row>
    <row r="88" spans="1:9" ht="25" customHeight="1">
      <c r="A88" s="109" t="str">
        <f t="shared" si="10"/>
        <v/>
      </c>
      <c r="B88" s="114"/>
      <c r="C88" s="118"/>
      <c r="D88" s="115"/>
      <c r="E88" s="100"/>
      <c r="F88" s="116" t="str">
        <f t="shared" si="11"/>
        <v/>
      </c>
      <c r="G88" s="117" t="str">
        <f t="shared" si="12"/>
        <v/>
      </c>
      <c r="H88" s="105" t="str">
        <f t="shared" si="8"/>
        <v/>
      </c>
      <c r="I88" s="103" t="b">
        <f t="shared" si="9"/>
        <v>0</v>
      </c>
    </row>
    <row r="89" spans="1:9" ht="25" customHeight="1">
      <c r="A89" s="109" t="str">
        <f t="shared" si="10"/>
        <v/>
      </c>
      <c r="B89" s="114"/>
      <c r="C89" s="118"/>
      <c r="D89" s="115"/>
      <c r="E89" s="100"/>
      <c r="F89" s="116" t="str">
        <f t="shared" si="11"/>
        <v/>
      </c>
      <c r="G89" s="117" t="str">
        <f t="shared" si="12"/>
        <v/>
      </c>
      <c r="H89" s="105" t="str">
        <f t="shared" si="8"/>
        <v/>
      </c>
      <c r="I89" s="103" t="b">
        <f t="shared" si="9"/>
        <v>0</v>
      </c>
    </row>
    <row r="90" spans="1:9" ht="25" customHeight="1">
      <c r="A90" s="109" t="str">
        <f t="shared" si="10"/>
        <v/>
      </c>
      <c r="B90" s="114"/>
      <c r="C90" s="118"/>
      <c r="D90" s="115"/>
      <c r="E90" s="100"/>
      <c r="F90" s="116" t="str">
        <f t="shared" si="11"/>
        <v/>
      </c>
      <c r="G90" s="117" t="str">
        <f t="shared" si="12"/>
        <v/>
      </c>
      <c r="H90" s="105" t="str">
        <f t="shared" si="8"/>
        <v/>
      </c>
      <c r="I90" s="103" t="b">
        <f t="shared" si="9"/>
        <v>0</v>
      </c>
    </row>
    <row r="91" spans="1:9" ht="25" customHeight="1">
      <c r="A91" s="109" t="str">
        <f t="shared" si="10"/>
        <v/>
      </c>
      <c r="B91" s="114"/>
      <c r="C91" s="118"/>
      <c r="D91" s="115"/>
      <c r="E91" s="100"/>
      <c r="F91" s="116" t="str">
        <f t="shared" si="11"/>
        <v/>
      </c>
      <c r="G91" s="117" t="str">
        <f t="shared" si="12"/>
        <v/>
      </c>
      <c r="H91" s="105" t="str">
        <f t="shared" si="8"/>
        <v/>
      </c>
      <c r="I91" s="103" t="b">
        <f t="shared" si="9"/>
        <v>0</v>
      </c>
    </row>
    <row r="92" spans="1:9" ht="25" customHeight="1">
      <c r="A92" s="109" t="str">
        <f t="shared" si="10"/>
        <v/>
      </c>
      <c r="B92" s="114"/>
      <c r="C92" s="118"/>
      <c r="D92" s="115"/>
      <c r="E92" s="100"/>
      <c r="F92" s="116" t="str">
        <f t="shared" si="11"/>
        <v/>
      </c>
      <c r="G92" s="117" t="str">
        <f t="shared" si="12"/>
        <v/>
      </c>
      <c r="H92" s="105" t="str">
        <f t="shared" si="8"/>
        <v/>
      </c>
      <c r="I92" s="103" t="b">
        <f t="shared" si="9"/>
        <v>0</v>
      </c>
    </row>
    <row r="93" spans="1:9" ht="25" customHeight="1">
      <c r="A93" s="109" t="str">
        <f t="shared" si="10"/>
        <v/>
      </c>
      <c r="B93" s="114"/>
      <c r="C93" s="118"/>
      <c r="D93" s="115"/>
      <c r="E93" s="100"/>
      <c r="F93" s="116" t="str">
        <f t="shared" si="11"/>
        <v/>
      </c>
      <c r="G93" s="117" t="str">
        <f t="shared" si="12"/>
        <v/>
      </c>
      <c r="H93" s="105" t="str">
        <f t="shared" si="8"/>
        <v/>
      </c>
      <c r="I93" s="103" t="b">
        <f t="shared" si="9"/>
        <v>0</v>
      </c>
    </row>
    <row r="94" spans="1:9" ht="25" customHeight="1">
      <c r="A94" s="109" t="str">
        <f t="shared" si="10"/>
        <v/>
      </c>
      <c r="B94" s="114"/>
      <c r="C94" s="118"/>
      <c r="D94" s="115"/>
      <c r="E94" s="100"/>
      <c r="F94" s="116" t="str">
        <f t="shared" si="11"/>
        <v/>
      </c>
      <c r="G94" s="117" t="str">
        <f t="shared" si="12"/>
        <v/>
      </c>
      <c r="H94" s="105" t="str">
        <f t="shared" si="8"/>
        <v/>
      </c>
      <c r="I94" s="103" t="b">
        <f t="shared" si="9"/>
        <v>0</v>
      </c>
    </row>
    <row r="95" spans="1:9" ht="25" customHeight="1">
      <c r="A95" s="109" t="str">
        <f t="shared" si="10"/>
        <v/>
      </c>
      <c r="B95" s="114"/>
      <c r="C95" s="118"/>
      <c r="D95" s="115"/>
      <c r="E95" s="100"/>
      <c r="F95" s="116" t="str">
        <f t="shared" si="11"/>
        <v/>
      </c>
      <c r="G95" s="117" t="str">
        <f t="shared" si="12"/>
        <v/>
      </c>
      <c r="H95" s="105" t="str">
        <f t="shared" si="8"/>
        <v/>
      </c>
      <c r="I95" s="103" t="b">
        <f t="shared" si="9"/>
        <v>0</v>
      </c>
    </row>
    <row r="96" spans="1:9" ht="25" customHeight="1">
      <c r="A96" s="109" t="str">
        <f t="shared" si="10"/>
        <v/>
      </c>
      <c r="B96" s="114"/>
      <c r="C96" s="118"/>
      <c r="D96" s="115"/>
      <c r="E96" s="100"/>
      <c r="F96" s="116" t="str">
        <f t="shared" si="11"/>
        <v/>
      </c>
      <c r="G96" s="117" t="str">
        <f t="shared" si="12"/>
        <v/>
      </c>
      <c r="H96" s="105" t="str">
        <f t="shared" si="8"/>
        <v/>
      </c>
      <c r="I96" s="103" t="b">
        <f t="shared" si="9"/>
        <v>0</v>
      </c>
    </row>
    <row r="97" spans="1:9" ht="25" customHeight="1">
      <c r="A97" s="109" t="str">
        <f t="shared" si="10"/>
        <v/>
      </c>
      <c r="B97" s="114"/>
      <c r="C97" s="118"/>
      <c r="D97" s="115"/>
      <c r="E97" s="100"/>
      <c r="F97" s="116" t="str">
        <f t="shared" si="11"/>
        <v/>
      </c>
      <c r="G97" s="117" t="str">
        <f t="shared" si="12"/>
        <v/>
      </c>
      <c r="H97" s="105" t="str">
        <f t="shared" si="8"/>
        <v/>
      </c>
      <c r="I97" s="103" t="b">
        <f t="shared" si="9"/>
        <v>0</v>
      </c>
    </row>
    <row r="98" spans="1:9" ht="25" customHeight="1">
      <c r="A98" s="109" t="str">
        <f t="shared" si="10"/>
        <v/>
      </c>
      <c r="B98" s="114"/>
      <c r="C98" s="118"/>
      <c r="D98" s="115"/>
      <c r="E98" s="100"/>
      <c r="F98" s="116" t="str">
        <f t="shared" si="11"/>
        <v/>
      </c>
      <c r="G98" s="117" t="str">
        <f t="shared" si="12"/>
        <v/>
      </c>
      <c r="H98" s="105" t="str">
        <f t="shared" si="8"/>
        <v/>
      </c>
      <c r="I98" s="103" t="b">
        <f t="shared" si="9"/>
        <v>0</v>
      </c>
    </row>
    <row r="99" spans="1:9" ht="25" customHeight="1">
      <c r="A99" s="109" t="str">
        <f t="shared" si="10"/>
        <v/>
      </c>
      <c r="B99" s="114"/>
      <c r="C99" s="118"/>
      <c r="D99" s="115"/>
      <c r="E99" s="100"/>
      <c r="F99" s="116" t="str">
        <f t="shared" si="11"/>
        <v/>
      </c>
      <c r="G99" s="117" t="str">
        <f t="shared" si="12"/>
        <v/>
      </c>
      <c r="H99" s="105" t="str">
        <f t="shared" si="8"/>
        <v/>
      </c>
      <c r="I99" s="103" t="b">
        <f t="shared" si="9"/>
        <v>0</v>
      </c>
    </row>
    <row r="100" spans="1:9" ht="25" customHeight="1">
      <c r="A100" s="109" t="str">
        <f t="shared" si="10"/>
        <v/>
      </c>
      <c r="B100" s="114"/>
      <c r="C100" s="118"/>
      <c r="D100" s="115"/>
      <c r="E100" s="100"/>
      <c r="F100" s="116" t="str">
        <f t="shared" si="11"/>
        <v/>
      </c>
      <c r="G100" s="117" t="str">
        <f t="shared" si="12"/>
        <v/>
      </c>
      <c r="H100" s="105" t="str">
        <f t="shared" ref="H100:H131" si="13">B100&amp;D100</f>
        <v/>
      </c>
      <c r="I100" s="103" t="b">
        <f t="shared" ref="I100:I131" si="14">COUNTIF(H:H,H100)=1</f>
        <v>0</v>
      </c>
    </row>
    <row r="101" spans="1:9" ht="25" customHeight="1">
      <c r="A101" s="109" t="str">
        <f t="shared" ref="A101:A132" si="15">IF(G101="","",IF(G101=0,"",A100+1))</f>
        <v/>
      </c>
      <c r="B101" s="114"/>
      <c r="C101" s="118"/>
      <c r="D101" s="115"/>
      <c r="E101" s="100"/>
      <c r="F101" s="116" t="str">
        <f t="shared" si="11"/>
        <v/>
      </c>
      <c r="G101" s="117" t="str">
        <f t="shared" si="12"/>
        <v/>
      </c>
      <c r="H101" s="105" t="str">
        <f t="shared" si="13"/>
        <v/>
      </c>
      <c r="I101" s="103" t="b">
        <f t="shared" si="14"/>
        <v>0</v>
      </c>
    </row>
    <row r="102" spans="1:9" ht="25" customHeight="1">
      <c r="A102" s="109" t="str">
        <f t="shared" si="15"/>
        <v/>
      </c>
      <c r="B102" s="114"/>
      <c r="C102" s="118"/>
      <c r="D102" s="115"/>
      <c r="E102" s="100"/>
      <c r="F102" s="116" t="str">
        <f t="shared" si="11"/>
        <v/>
      </c>
      <c r="G102" s="117" t="str">
        <f t="shared" si="12"/>
        <v/>
      </c>
      <c r="H102" s="105" t="str">
        <f t="shared" si="13"/>
        <v/>
      </c>
      <c r="I102" s="103" t="b">
        <f t="shared" si="14"/>
        <v>0</v>
      </c>
    </row>
    <row r="103" spans="1:9" ht="25" customHeight="1">
      <c r="A103" s="109" t="str">
        <f t="shared" si="15"/>
        <v/>
      </c>
      <c r="B103" s="114"/>
      <c r="C103" s="118"/>
      <c r="D103" s="115"/>
      <c r="E103" s="100"/>
      <c r="F103" s="116" t="str">
        <f t="shared" si="11"/>
        <v/>
      </c>
      <c r="G103" s="117" t="str">
        <f t="shared" si="12"/>
        <v/>
      </c>
      <c r="H103" s="105" t="str">
        <f t="shared" si="13"/>
        <v/>
      </c>
      <c r="I103" s="103" t="b">
        <f t="shared" si="14"/>
        <v>0</v>
      </c>
    </row>
    <row r="104" spans="1:9" ht="25" customHeight="1">
      <c r="A104" s="109" t="str">
        <f t="shared" si="15"/>
        <v/>
      </c>
      <c r="B104" s="114"/>
      <c r="C104" s="118"/>
      <c r="D104" s="115"/>
      <c r="E104" s="100"/>
      <c r="F104" s="116" t="str">
        <f t="shared" si="11"/>
        <v/>
      </c>
      <c r="G104" s="117" t="str">
        <f t="shared" si="12"/>
        <v/>
      </c>
      <c r="H104" s="105" t="str">
        <f t="shared" si="13"/>
        <v/>
      </c>
      <c r="I104" s="103" t="b">
        <f t="shared" si="14"/>
        <v>0</v>
      </c>
    </row>
    <row r="105" spans="1:9" ht="25" customHeight="1">
      <c r="A105" s="109" t="str">
        <f t="shared" si="15"/>
        <v/>
      </c>
      <c r="B105" s="114"/>
      <c r="C105" s="118"/>
      <c r="D105" s="115"/>
      <c r="E105" s="100"/>
      <c r="F105" s="116" t="str">
        <f t="shared" si="11"/>
        <v/>
      </c>
      <c r="G105" s="117" t="str">
        <f t="shared" si="12"/>
        <v/>
      </c>
      <c r="H105" s="105" t="str">
        <f t="shared" si="13"/>
        <v/>
      </c>
      <c r="I105" s="103" t="b">
        <f t="shared" si="14"/>
        <v>0</v>
      </c>
    </row>
    <row r="106" spans="1:9" ht="25" customHeight="1">
      <c r="A106" s="109" t="str">
        <f t="shared" si="15"/>
        <v/>
      </c>
      <c r="B106" s="114"/>
      <c r="C106" s="118"/>
      <c r="D106" s="115"/>
      <c r="E106" s="100"/>
      <c r="F106" s="116" t="str">
        <f t="shared" si="11"/>
        <v/>
      </c>
      <c r="G106" s="117" t="str">
        <f t="shared" si="12"/>
        <v/>
      </c>
      <c r="H106" s="105" t="str">
        <f t="shared" si="13"/>
        <v/>
      </c>
      <c r="I106" s="103" t="b">
        <f t="shared" si="14"/>
        <v>0</v>
      </c>
    </row>
    <row r="107" spans="1:9" ht="25" customHeight="1">
      <c r="A107" s="109" t="str">
        <f t="shared" si="15"/>
        <v/>
      </c>
      <c r="B107" s="114"/>
      <c r="C107" s="118"/>
      <c r="D107" s="115"/>
      <c r="E107" s="100"/>
      <c r="F107" s="116" t="str">
        <f t="shared" si="11"/>
        <v/>
      </c>
      <c r="G107" s="117" t="str">
        <f t="shared" si="12"/>
        <v/>
      </c>
      <c r="H107" s="105" t="str">
        <f t="shared" si="13"/>
        <v/>
      </c>
      <c r="I107" s="103" t="b">
        <f t="shared" si="14"/>
        <v>0</v>
      </c>
    </row>
    <row r="108" spans="1:9" ht="25" customHeight="1">
      <c r="A108" s="109" t="str">
        <f t="shared" si="15"/>
        <v/>
      </c>
      <c r="B108" s="114"/>
      <c r="C108" s="118"/>
      <c r="D108" s="115"/>
      <c r="E108" s="100"/>
      <c r="F108" s="116" t="str">
        <f t="shared" si="11"/>
        <v/>
      </c>
      <c r="G108" s="117" t="str">
        <f t="shared" si="12"/>
        <v/>
      </c>
      <c r="H108" s="105" t="str">
        <f t="shared" si="13"/>
        <v/>
      </c>
      <c r="I108" s="103" t="b">
        <f t="shared" si="14"/>
        <v>0</v>
      </c>
    </row>
    <row r="109" spans="1:9" ht="25" customHeight="1">
      <c r="A109" s="109" t="str">
        <f t="shared" si="15"/>
        <v/>
      </c>
      <c r="B109" s="114"/>
      <c r="C109" s="118"/>
      <c r="D109" s="115"/>
      <c r="E109" s="100"/>
      <c r="F109" s="116" t="str">
        <f t="shared" si="11"/>
        <v/>
      </c>
      <c r="G109" s="117" t="str">
        <f t="shared" si="12"/>
        <v/>
      </c>
      <c r="H109" s="105" t="str">
        <f t="shared" si="13"/>
        <v/>
      </c>
      <c r="I109" s="103" t="b">
        <f t="shared" si="14"/>
        <v>0</v>
      </c>
    </row>
    <row r="110" spans="1:9" ht="25" customHeight="1">
      <c r="A110" s="109" t="str">
        <f t="shared" si="15"/>
        <v/>
      </c>
      <c r="B110" s="114"/>
      <c r="C110" s="118"/>
      <c r="D110" s="115"/>
      <c r="E110" s="100"/>
      <c r="F110" s="116" t="str">
        <f t="shared" si="11"/>
        <v/>
      </c>
      <c r="G110" s="117" t="str">
        <f t="shared" si="12"/>
        <v/>
      </c>
      <c r="H110" s="105" t="str">
        <f t="shared" si="13"/>
        <v/>
      </c>
      <c r="I110" s="103" t="b">
        <f t="shared" si="14"/>
        <v>0</v>
      </c>
    </row>
    <row r="111" spans="1:9" ht="25" customHeight="1">
      <c r="A111" s="109" t="str">
        <f t="shared" si="15"/>
        <v/>
      </c>
      <c r="B111" s="114"/>
      <c r="C111" s="118"/>
      <c r="D111" s="115"/>
      <c r="E111" s="100"/>
      <c r="F111" s="116" t="str">
        <f t="shared" si="11"/>
        <v/>
      </c>
      <c r="G111" s="117" t="str">
        <f t="shared" si="12"/>
        <v/>
      </c>
      <c r="H111" s="105" t="str">
        <f t="shared" si="13"/>
        <v/>
      </c>
      <c r="I111" s="103" t="b">
        <f t="shared" si="14"/>
        <v>0</v>
      </c>
    </row>
    <row r="112" spans="1:9" ht="25" customHeight="1">
      <c r="A112" s="109" t="str">
        <f t="shared" si="15"/>
        <v/>
      </c>
      <c r="B112" s="114"/>
      <c r="C112" s="118"/>
      <c r="D112" s="115"/>
      <c r="E112" s="100"/>
      <c r="F112" s="116" t="str">
        <f t="shared" si="11"/>
        <v/>
      </c>
      <c r="G112" s="117" t="str">
        <f t="shared" si="12"/>
        <v/>
      </c>
      <c r="H112" s="105" t="str">
        <f t="shared" si="13"/>
        <v/>
      </c>
      <c r="I112" s="103" t="b">
        <f t="shared" si="14"/>
        <v>0</v>
      </c>
    </row>
    <row r="113" spans="1:9" ht="25" customHeight="1">
      <c r="A113" s="109" t="str">
        <f t="shared" si="15"/>
        <v/>
      </c>
      <c r="B113" s="114"/>
      <c r="C113" s="118"/>
      <c r="D113" s="115"/>
      <c r="E113" s="100"/>
      <c r="F113" s="116" t="str">
        <f t="shared" si="11"/>
        <v/>
      </c>
      <c r="G113" s="117" t="str">
        <f t="shared" si="12"/>
        <v/>
      </c>
      <c r="H113" s="105" t="str">
        <f t="shared" si="13"/>
        <v/>
      </c>
      <c r="I113" s="103" t="b">
        <f t="shared" si="14"/>
        <v>0</v>
      </c>
    </row>
    <row r="114" spans="1:9" ht="25" customHeight="1">
      <c r="A114" s="109" t="str">
        <f t="shared" si="15"/>
        <v/>
      </c>
      <c r="B114" s="114"/>
      <c r="C114" s="118"/>
      <c r="D114" s="115"/>
      <c r="E114" s="100"/>
      <c r="F114" s="116" t="str">
        <f t="shared" si="11"/>
        <v/>
      </c>
      <c r="G114" s="117" t="str">
        <f t="shared" si="12"/>
        <v/>
      </c>
      <c r="H114" s="105" t="str">
        <f t="shared" si="13"/>
        <v/>
      </c>
      <c r="I114" s="103" t="b">
        <f t="shared" si="14"/>
        <v>0</v>
      </c>
    </row>
    <row r="115" spans="1:9" ht="25" customHeight="1">
      <c r="A115" s="109" t="str">
        <f t="shared" si="15"/>
        <v/>
      </c>
      <c r="B115" s="114"/>
      <c r="C115" s="118"/>
      <c r="D115" s="115"/>
      <c r="E115" s="100"/>
      <c r="F115" s="116" t="str">
        <f t="shared" si="11"/>
        <v/>
      </c>
      <c r="G115" s="117" t="str">
        <f t="shared" si="12"/>
        <v/>
      </c>
      <c r="H115" s="105" t="str">
        <f t="shared" si="13"/>
        <v/>
      </c>
      <c r="I115" s="103" t="b">
        <f t="shared" si="14"/>
        <v>0</v>
      </c>
    </row>
    <row r="116" spans="1:9" ht="25" customHeight="1">
      <c r="A116" s="109" t="str">
        <f t="shared" si="15"/>
        <v/>
      </c>
      <c r="B116" s="114"/>
      <c r="C116" s="118"/>
      <c r="D116" s="115"/>
      <c r="E116" s="100"/>
      <c r="F116" s="116" t="str">
        <f t="shared" si="11"/>
        <v/>
      </c>
      <c r="G116" s="117" t="str">
        <f t="shared" si="12"/>
        <v/>
      </c>
      <c r="H116" s="105" t="str">
        <f t="shared" si="13"/>
        <v/>
      </c>
      <c r="I116" s="103" t="b">
        <f t="shared" si="14"/>
        <v>0</v>
      </c>
    </row>
    <row r="117" spans="1:9" ht="25" customHeight="1">
      <c r="A117" s="109" t="str">
        <f t="shared" si="15"/>
        <v/>
      </c>
      <c r="B117" s="114"/>
      <c r="C117" s="118"/>
      <c r="D117" s="115"/>
      <c r="E117" s="100"/>
      <c r="F117" s="116" t="str">
        <f t="shared" si="11"/>
        <v/>
      </c>
      <c r="G117" s="117" t="str">
        <f t="shared" si="12"/>
        <v/>
      </c>
      <c r="H117" s="105" t="str">
        <f t="shared" si="13"/>
        <v/>
      </c>
      <c r="I117" s="103" t="b">
        <f t="shared" si="14"/>
        <v>0</v>
      </c>
    </row>
    <row r="118" spans="1:9" ht="25" customHeight="1">
      <c r="A118" s="109" t="str">
        <f t="shared" si="15"/>
        <v/>
      </c>
      <c r="B118" s="114"/>
      <c r="C118" s="118"/>
      <c r="D118" s="115"/>
      <c r="E118" s="100"/>
      <c r="F118" s="116" t="str">
        <f t="shared" si="11"/>
        <v/>
      </c>
      <c r="G118" s="117" t="str">
        <f t="shared" si="12"/>
        <v/>
      </c>
      <c r="H118" s="105" t="str">
        <f t="shared" si="13"/>
        <v/>
      </c>
      <c r="I118" s="103" t="b">
        <f t="shared" si="14"/>
        <v>0</v>
      </c>
    </row>
    <row r="119" spans="1:9" ht="25" customHeight="1">
      <c r="A119" s="109" t="str">
        <f t="shared" si="15"/>
        <v/>
      </c>
      <c r="B119" s="114"/>
      <c r="C119" s="118"/>
      <c r="D119" s="115"/>
      <c r="E119" s="100"/>
      <c r="F119" s="116" t="str">
        <f t="shared" si="11"/>
        <v/>
      </c>
      <c r="G119" s="117" t="str">
        <f t="shared" si="12"/>
        <v/>
      </c>
      <c r="H119" s="105" t="str">
        <f t="shared" si="13"/>
        <v/>
      </c>
      <c r="I119" s="103" t="b">
        <f t="shared" si="14"/>
        <v>0</v>
      </c>
    </row>
    <row r="120" spans="1:9" ht="25" customHeight="1">
      <c r="A120" s="109" t="str">
        <f t="shared" si="15"/>
        <v/>
      </c>
      <c r="B120" s="114"/>
      <c r="C120" s="118"/>
      <c r="D120" s="115"/>
      <c r="E120" s="100"/>
      <c r="F120" s="116" t="str">
        <f t="shared" si="11"/>
        <v/>
      </c>
      <c r="G120" s="117" t="str">
        <f t="shared" si="12"/>
        <v/>
      </c>
      <c r="H120" s="105" t="str">
        <f t="shared" si="13"/>
        <v/>
      </c>
      <c r="I120" s="103" t="b">
        <f t="shared" si="14"/>
        <v>0</v>
      </c>
    </row>
    <row r="121" spans="1:9" ht="25" customHeight="1">
      <c r="A121" s="109" t="str">
        <f t="shared" si="15"/>
        <v/>
      </c>
      <c r="B121" s="114"/>
      <c r="C121" s="118"/>
      <c r="D121" s="115"/>
      <c r="E121" s="100"/>
      <c r="F121" s="116" t="str">
        <f t="shared" si="11"/>
        <v/>
      </c>
      <c r="G121" s="117" t="str">
        <f t="shared" si="12"/>
        <v/>
      </c>
      <c r="H121" s="105" t="str">
        <f t="shared" si="13"/>
        <v/>
      </c>
      <c r="I121" s="103" t="b">
        <f t="shared" si="14"/>
        <v>0</v>
      </c>
    </row>
    <row r="122" spans="1:9" ht="25" customHeight="1">
      <c r="A122" s="109" t="str">
        <f t="shared" si="15"/>
        <v/>
      </c>
      <c r="B122" s="114"/>
      <c r="C122" s="118"/>
      <c r="D122" s="115"/>
      <c r="E122" s="100"/>
      <c r="F122" s="116" t="str">
        <f t="shared" si="11"/>
        <v/>
      </c>
      <c r="G122" s="117" t="str">
        <f t="shared" si="12"/>
        <v/>
      </c>
      <c r="H122" s="105" t="str">
        <f t="shared" si="13"/>
        <v/>
      </c>
      <c r="I122" s="103" t="b">
        <f t="shared" si="14"/>
        <v>0</v>
      </c>
    </row>
    <row r="123" spans="1:9" ht="25" customHeight="1">
      <c r="A123" s="109" t="str">
        <f t="shared" si="15"/>
        <v/>
      </c>
      <c r="B123" s="114"/>
      <c r="C123" s="118"/>
      <c r="D123" s="115"/>
      <c r="E123" s="100"/>
      <c r="F123" s="116" t="str">
        <f t="shared" si="11"/>
        <v/>
      </c>
      <c r="G123" s="117" t="str">
        <f t="shared" si="12"/>
        <v/>
      </c>
      <c r="H123" s="105" t="str">
        <f t="shared" si="13"/>
        <v/>
      </c>
      <c r="I123" s="103" t="b">
        <f t="shared" si="14"/>
        <v>0</v>
      </c>
    </row>
    <row r="124" spans="1:9" ht="25" customHeight="1">
      <c r="A124" s="109" t="str">
        <f t="shared" si="15"/>
        <v/>
      </c>
      <c r="B124" s="114"/>
      <c r="C124" s="118"/>
      <c r="D124" s="115"/>
      <c r="E124" s="100"/>
      <c r="F124" s="116" t="str">
        <f t="shared" si="11"/>
        <v/>
      </c>
      <c r="G124" s="117" t="str">
        <f t="shared" si="12"/>
        <v/>
      </c>
      <c r="H124" s="105" t="str">
        <f t="shared" si="13"/>
        <v/>
      </c>
      <c r="I124" s="103" t="b">
        <f t="shared" si="14"/>
        <v>0</v>
      </c>
    </row>
    <row r="125" spans="1:9" ht="25" customHeight="1">
      <c r="A125" s="109" t="str">
        <f t="shared" si="15"/>
        <v/>
      </c>
      <c r="B125" s="114"/>
      <c r="C125" s="118"/>
      <c r="D125" s="115"/>
      <c r="E125" s="100"/>
      <c r="F125" s="116" t="str">
        <f t="shared" si="11"/>
        <v/>
      </c>
      <c r="G125" s="117" t="str">
        <f t="shared" si="12"/>
        <v/>
      </c>
      <c r="H125" s="105" t="str">
        <f t="shared" si="13"/>
        <v/>
      </c>
      <c r="I125" s="103" t="b">
        <f t="shared" si="14"/>
        <v>0</v>
      </c>
    </row>
    <row r="126" spans="1:9" ht="25" customHeight="1">
      <c r="A126" s="109" t="str">
        <f t="shared" si="15"/>
        <v/>
      </c>
      <c r="B126" s="114"/>
      <c r="C126" s="118"/>
      <c r="D126" s="115"/>
      <c r="E126" s="100"/>
      <c r="F126" s="116" t="str">
        <f t="shared" si="11"/>
        <v/>
      </c>
      <c r="G126" s="117" t="str">
        <f t="shared" si="12"/>
        <v/>
      </c>
      <c r="H126" s="105" t="str">
        <f t="shared" si="13"/>
        <v/>
      </c>
      <c r="I126" s="103" t="b">
        <f t="shared" si="14"/>
        <v>0</v>
      </c>
    </row>
    <row r="127" spans="1:9" ht="25" customHeight="1">
      <c r="A127" s="109" t="str">
        <f t="shared" si="15"/>
        <v/>
      </c>
      <c r="B127" s="114"/>
      <c r="C127" s="118"/>
      <c r="D127" s="115"/>
      <c r="E127" s="100"/>
      <c r="F127" s="116" t="str">
        <f t="shared" si="11"/>
        <v/>
      </c>
      <c r="G127" s="117" t="str">
        <f t="shared" si="12"/>
        <v/>
      </c>
      <c r="H127" s="105" t="str">
        <f t="shared" si="13"/>
        <v/>
      </c>
      <c r="I127" s="103" t="b">
        <f t="shared" si="14"/>
        <v>0</v>
      </c>
    </row>
    <row r="128" spans="1:9" ht="25" customHeight="1">
      <c r="A128" s="109" t="str">
        <f t="shared" si="15"/>
        <v/>
      </c>
      <c r="B128" s="114"/>
      <c r="C128" s="118"/>
      <c r="D128" s="115"/>
      <c r="E128" s="100"/>
      <c r="F128" s="116" t="str">
        <f t="shared" si="11"/>
        <v/>
      </c>
      <c r="G128" s="117" t="str">
        <f t="shared" si="12"/>
        <v/>
      </c>
      <c r="H128" s="105" t="str">
        <f t="shared" si="13"/>
        <v/>
      </c>
      <c r="I128" s="103" t="b">
        <f t="shared" si="14"/>
        <v>0</v>
      </c>
    </row>
    <row r="129" spans="1:9" ht="25" customHeight="1">
      <c r="A129" s="109" t="str">
        <f t="shared" si="15"/>
        <v/>
      </c>
      <c r="B129" s="114"/>
      <c r="C129" s="118"/>
      <c r="D129" s="115"/>
      <c r="E129" s="100"/>
      <c r="F129" s="116" t="str">
        <f t="shared" si="11"/>
        <v/>
      </c>
      <c r="G129" s="117" t="str">
        <f t="shared" si="12"/>
        <v/>
      </c>
      <c r="H129" s="105" t="str">
        <f t="shared" si="13"/>
        <v/>
      </c>
      <c r="I129" s="103" t="b">
        <f t="shared" si="14"/>
        <v>0</v>
      </c>
    </row>
    <row r="130" spans="1:9" ht="25" customHeight="1">
      <c r="A130" s="109" t="str">
        <f t="shared" si="15"/>
        <v/>
      </c>
      <c r="B130" s="114"/>
      <c r="C130" s="118"/>
      <c r="D130" s="115"/>
      <c r="E130" s="100"/>
      <c r="F130" s="116" t="str">
        <f t="shared" si="11"/>
        <v/>
      </c>
      <c r="G130" s="117" t="str">
        <f t="shared" si="12"/>
        <v/>
      </c>
      <c r="H130" s="105" t="str">
        <f t="shared" si="13"/>
        <v/>
      </c>
      <c r="I130" s="103" t="b">
        <f t="shared" si="14"/>
        <v>0</v>
      </c>
    </row>
    <row r="131" spans="1:9" ht="25" customHeight="1">
      <c r="A131" s="109" t="str">
        <f t="shared" si="15"/>
        <v/>
      </c>
      <c r="B131" s="114"/>
      <c r="C131" s="118"/>
      <c r="D131" s="115"/>
      <c r="E131" s="100"/>
      <c r="F131" s="116" t="str">
        <f t="shared" si="11"/>
        <v/>
      </c>
      <c r="G131" s="117" t="str">
        <f t="shared" si="12"/>
        <v/>
      </c>
      <c r="H131" s="105" t="str">
        <f t="shared" si="13"/>
        <v/>
      </c>
      <c r="I131" s="103" t="b">
        <f t="shared" si="14"/>
        <v>0</v>
      </c>
    </row>
    <row r="132" spans="1:9" ht="25" customHeight="1">
      <c r="A132" s="109" t="str">
        <f t="shared" si="15"/>
        <v/>
      </c>
      <c r="B132" s="114"/>
      <c r="C132" s="118"/>
      <c r="D132" s="115"/>
      <c r="E132" s="100"/>
      <c r="F132" s="116" t="str">
        <f t="shared" si="11"/>
        <v/>
      </c>
      <c r="G132" s="117" t="str">
        <f t="shared" si="12"/>
        <v/>
      </c>
      <c r="H132" s="105" t="str">
        <f t="shared" ref="H132:H139" si="16">B132&amp;D132</f>
        <v/>
      </c>
      <c r="I132" s="103" t="b">
        <f t="shared" ref="I132:I149" si="17">COUNTIF(H:H,H132)=1</f>
        <v>0</v>
      </c>
    </row>
    <row r="133" spans="1:9" ht="25" customHeight="1">
      <c r="A133" s="109" t="str">
        <f t="shared" ref="A133:A139" si="18">IF(G133="","",IF(G133=0,"",A132+1))</f>
        <v/>
      </c>
      <c r="B133" s="114"/>
      <c r="C133" s="118"/>
      <c r="D133" s="115"/>
      <c r="E133" s="100"/>
      <c r="F133" s="116" t="str">
        <f t="shared" ref="F133:F149" si="19">IF(D133="", "", E133*(10000))</f>
        <v/>
      </c>
      <c r="G133" s="117" t="str">
        <f t="shared" ref="G133:G149" si="20">IF(F133="","",IF(I133=FALSE,"",F133))</f>
        <v/>
      </c>
      <c r="H133" s="105" t="str">
        <f t="shared" si="16"/>
        <v/>
      </c>
      <c r="I133" s="103" t="b">
        <f t="shared" si="17"/>
        <v>0</v>
      </c>
    </row>
    <row r="134" spans="1:9" ht="25" customHeight="1">
      <c r="A134" s="109" t="str">
        <f t="shared" si="18"/>
        <v/>
      </c>
      <c r="B134" s="114"/>
      <c r="C134" s="118"/>
      <c r="D134" s="115"/>
      <c r="E134" s="100"/>
      <c r="F134" s="116" t="str">
        <f t="shared" si="19"/>
        <v/>
      </c>
      <c r="G134" s="117" t="str">
        <f t="shared" si="20"/>
        <v/>
      </c>
      <c r="H134" s="105" t="str">
        <f t="shared" si="16"/>
        <v/>
      </c>
      <c r="I134" s="103" t="b">
        <f t="shared" si="17"/>
        <v>0</v>
      </c>
    </row>
    <row r="135" spans="1:9" ht="25" customHeight="1">
      <c r="A135" s="109" t="str">
        <f t="shared" si="18"/>
        <v/>
      </c>
      <c r="B135" s="114"/>
      <c r="C135" s="118"/>
      <c r="D135" s="115"/>
      <c r="E135" s="100"/>
      <c r="F135" s="116" t="str">
        <f t="shared" si="19"/>
        <v/>
      </c>
      <c r="G135" s="117" t="str">
        <f t="shared" si="20"/>
        <v/>
      </c>
      <c r="H135" s="105" t="str">
        <f t="shared" si="16"/>
        <v/>
      </c>
      <c r="I135" s="103" t="b">
        <f t="shared" si="17"/>
        <v>0</v>
      </c>
    </row>
    <row r="136" spans="1:9" ht="25" customHeight="1">
      <c r="A136" s="109" t="str">
        <f t="shared" si="18"/>
        <v/>
      </c>
      <c r="B136" s="114"/>
      <c r="C136" s="118"/>
      <c r="D136" s="115"/>
      <c r="E136" s="100"/>
      <c r="F136" s="116" t="str">
        <f t="shared" si="19"/>
        <v/>
      </c>
      <c r="G136" s="117" t="str">
        <f t="shared" si="20"/>
        <v/>
      </c>
      <c r="H136" s="105" t="str">
        <f t="shared" si="16"/>
        <v/>
      </c>
      <c r="I136" s="103" t="b">
        <f t="shared" si="17"/>
        <v>0</v>
      </c>
    </row>
    <row r="137" spans="1:9" ht="25" customHeight="1">
      <c r="A137" s="109" t="str">
        <f t="shared" si="18"/>
        <v/>
      </c>
      <c r="B137" s="114"/>
      <c r="C137" s="118"/>
      <c r="D137" s="115"/>
      <c r="E137" s="100"/>
      <c r="F137" s="116" t="str">
        <f t="shared" si="19"/>
        <v/>
      </c>
      <c r="G137" s="117" t="str">
        <f t="shared" si="20"/>
        <v/>
      </c>
      <c r="H137" s="105" t="str">
        <f t="shared" si="16"/>
        <v/>
      </c>
      <c r="I137" s="103" t="b">
        <f t="shared" si="17"/>
        <v>0</v>
      </c>
    </row>
    <row r="138" spans="1:9" ht="25" customHeight="1">
      <c r="A138" s="109" t="str">
        <f t="shared" si="18"/>
        <v/>
      </c>
      <c r="B138" s="114"/>
      <c r="C138" s="118"/>
      <c r="D138" s="115"/>
      <c r="E138" s="100"/>
      <c r="F138" s="116" t="str">
        <f t="shared" si="19"/>
        <v/>
      </c>
      <c r="G138" s="117" t="str">
        <f t="shared" si="20"/>
        <v/>
      </c>
      <c r="H138" s="105" t="str">
        <f t="shared" si="16"/>
        <v/>
      </c>
      <c r="I138" s="103" t="b">
        <f t="shared" si="17"/>
        <v>0</v>
      </c>
    </row>
    <row r="139" spans="1:9" ht="25" customHeight="1">
      <c r="A139" s="109" t="str">
        <f t="shared" si="18"/>
        <v/>
      </c>
      <c r="B139" s="114"/>
      <c r="C139" s="118"/>
      <c r="D139" s="115"/>
      <c r="E139" s="100"/>
      <c r="F139" s="116" t="str">
        <f t="shared" si="19"/>
        <v/>
      </c>
      <c r="G139" s="117" t="str">
        <f t="shared" si="20"/>
        <v/>
      </c>
      <c r="H139" s="105" t="str">
        <f t="shared" si="16"/>
        <v/>
      </c>
      <c r="I139" s="103" t="b">
        <f t="shared" si="17"/>
        <v>0</v>
      </c>
    </row>
    <row r="140" spans="1:9" ht="25" customHeight="1">
      <c r="A140" s="109" t="str">
        <f t="shared" ref="A140:A149" si="21">IF(G140="","",IF(G140=0,"",A139+1))</f>
        <v/>
      </c>
      <c r="B140" s="114"/>
      <c r="C140" s="118"/>
      <c r="D140" s="115"/>
      <c r="E140" s="100"/>
      <c r="F140" s="116" t="str">
        <f t="shared" si="19"/>
        <v/>
      </c>
      <c r="G140" s="117" t="str">
        <f t="shared" si="20"/>
        <v/>
      </c>
      <c r="H140" s="105" t="str">
        <f t="shared" ref="H140:H149" si="22">B140&amp;D140</f>
        <v/>
      </c>
      <c r="I140" s="103" t="b">
        <f t="shared" si="17"/>
        <v>0</v>
      </c>
    </row>
    <row r="141" spans="1:9" ht="25" customHeight="1">
      <c r="A141" s="109" t="str">
        <f t="shared" si="21"/>
        <v/>
      </c>
      <c r="B141" s="114"/>
      <c r="C141" s="118"/>
      <c r="D141" s="115"/>
      <c r="E141" s="100"/>
      <c r="F141" s="116" t="str">
        <f t="shared" si="19"/>
        <v/>
      </c>
      <c r="G141" s="117" t="str">
        <f t="shared" si="20"/>
        <v/>
      </c>
      <c r="H141" s="105" t="str">
        <f t="shared" si="22"/>
        <v/>
      </c>
      <c r="I141" s="103" t="b">
        <f t="shared" si="17"/>
        <v>0</v>
      </c>
    </row>
    <row r="142" spans="1:9" ht="25" customHeight="1">
      <c r="A142" s="109" t="str">
        <f t="shared" si="21"/>
        <v/>
      </c>
      <c r="B142" s="114"/>
      <c r="C142" s="118"/>
      <c r="D142" s="115"/>
      <c r="E142" s="100"/>
      <c r="F142" s="116" t="str">
        <f t="shared" si="19"/>
        <v/>
      </c>
      <c r="G142" s="117" t="str">
        <f t="shared" si="20"/>
        <v/>
      </c>
      <c r="H142" s="105" t="str">
        <f t="shared" si="22"/>
        <v/>
      </c>
      <c r="I142" s="103" t="b">
        <f t="shared" si="17"/>
        <v>0</v>
      </c>
    </row>
    <row r="143" spans="1:9" ht="25" customHeight="1">
      <c r="A143" s="109" t="str">
        <f t="shared" si="21"/>
        <v/>
      </c>
      <c r="B143" s="114"/>
      <c r="C143" s="118"/>
      <c r="D143" s="115"/>
      <c r="E143" s="100"/>
      <c r="F143" s="116" t="str">
        <f t="shared" si="19"/>
        <v/>
      </c>
      <c r="G143" s="117" t="str">
        <f t="shared" si="20"/>
        <v/>
      </c>
      <c r="H143" s="105" t="str">
        <f t="shared" si="22"/>
        <v/>
      </c>
      <c r="I143" s="103" t="b">
        <f t="shared" si="17"/>
        <v>0</v>
      </c>
    </row>
    <row r="144" spans="1:9" ht="25" customHeight="1">
      <c r="A144" s="109" t="str">
        <f t="shared" si="21"/>
        <v/>
      </c>
      <c r="B144" s="114"/>
      <c r="C144" s="118"/>
      <c r="D144" s="115"/>
      <c r="E144" s="100"/>
      <c r="F144" s="116" t="str">
        <f t="shared" si="19"/>
        <v/>
      </c>
      <c r="G144" s="117" t="str">
        <f t="shared" si="20"/>
        <v/>
      </c>
      <c r="H144" s="105" t="str">
        <f t="shared" si="22"/>
        <v/>
      </c>
      <c r="I144" s="103" t="b">
        <f t="shared" si="17"/>
        <v>0</v>
      </c>
    </row>
    <row r="145" spans="1:9" ht="25" customHeight="1">
      <c r="A145" s="109" t="str">
        <f t="shared" si="21"/>
        <v/>
      </c>
      <c r="B145" s="114"/>
      <c r="C145" s="118"/>
      <c r="D145" s="115"/>
      <c r="E145" s="100"/>
      <c r="F145" s="116" t="str">
        <f t="shared" si="19"/>
        <v/>
      </c>
      <c r="G145" s="117" t="str">
        <f t="shared" si="20"/>
        <v/>
      </c>
      <c r="H145" s="105" t="str">
        <f t="shared" si="22"/>
        <v/>
      </c>
      <c r="I145" s="103" t="b">
        <f t="shared" si="17"/>
        <v>0</v>
      </c>
    </row>
    <row r="146" spans="1:9" ht="25" customHeight="1">
      <c r="A146" s="109" t="str">
        <f t="shared" si="21"/>
        <v/>
      </c>
      <c r="B146" s="114"/>
      <c r="C146" s="118"/>
      <c r="D146" s="115"/>
      <c r="E146" s="100"/>
      <c r="F146" s="116" t="str">
        <f t="shared" si="19"/>
        <v/>
      </c>
      <c r="G146" s="117" t="str">
        <f t="shared" si="20"/>
        <v/>
      </c>
      <c r="H146" s="105" t="str">
        <f t="shared" si="22"/>
        <v/>
      </c>
      <c r="I146" s="103" t="b">
        <f t="shared" si="17"/>
        <v>0</v>
      </c>
    </row>
    <row r="147" spans="1:9" ht="25" customHeight="1">
      <c r="A147" s="109" t="str">
        <f t="shared" si="21"/>
        <v/>
      </c>
      <c r="B147" s="114"/>
      <c r="C147" s="118"/>
      <c r="D147" s="115"/>
      <c r="E147" s="100"/>
      <c r="F147" s="116" t="str">
        <f t="shared" si="19"/>
        <v/>
      </c>
      <c r="G147" s="117" t="str">
        <f t="shared" si="20"/>
        <v/>
      </c>
      <c r="H147" s="105" t="str">
        <f t="shared" si="22"/>
        <v/>
      </c>
      <c r="I147" s="103" t="b">
        <f t="shared" si="17"/>
        <v>0</v>
      </c>
    </row>
    <row r="148" spans="1:9" ht="25" customHeight="1">
      <c r="A148" s="109" t="str">
        <f t="shared" si="21"/>
        <v/>
      </c>
      <c r="B148" s="114"/>
      <c r="C148" s="118"/>
      <c r="D148" s="115"/>
      <c r="E148" s="100"/>
      <c r="F148" s="116" t="str">
        <f t="shared" si="19"/>
        <v/>
      </c>
      <c r="G148" s="117" t="str">
        <f t="shared" si="20"/>
        <v/>
      </c>
      <c r="H148" s="105" t="str">
        <f t="shared" si="22"/>
        <v/>
      </c>
      <c r="I148" s="103" t="b">
        <f t="shared" si="17"/>
        <v>0</v>
      </c>
    </row>
    <row r="149" spans="1:9" ht="25" customHeight="1">
      <c r="A149" s="109" t="str">
        <f t="shared" si="21"/>
        <v/>
      </c>
      <c r="B149" s="114"/>
      <c r="C149" s="118"/>
      <c r="D149" s="115"/>
      <c r="E149" s="100"/>
      <c r="F149" s="116" t="str">
        <f t="shared" si="19"/>
        <v/>
      </c>
      <c r="G149" s="117" t="str">
        <f t="shared" si="20"/>
        <v/>
      </c>
      <c r="H149" s="105" t="str">
        <f t="shared" si="22"/>
        <v/>
      </c>
      <c r="I149" s="103" t="b">
        <f t="shared" si="17"/>
        <v>0</v>
      </c>
    </row>
  </sheetData>
  <sheetProtection algorithmName="SHA-512" hashValue="HfsJmTPCdkbmmWKZBA3kE73NRVU++zXizNRe5rEp5YS7jEFh590hMCsYlAH5ku2fNfVjrsUUhKColb4dMxn8Iw==" saltValue="caaaj6TOFj1cEXrKp5wo9Q==" spinCount="100000" sheet="1" objects="1" scenarios="1"/>
  <mergeCells count="2">
    <mergeCell ref="B2:D2"/>
    <mergeCell ref="A1:C1"/>
  </mergeCells>
  <phoneticPr fontId="2"/>
  <dataValidations xWindow="642" yWindow="334" count="6">
    <dataValidation imeMode="on" allowBlank="1" showInputMessage="1" showErrorMessage="1" sqref="C4:C149" xr:uid="{00000000-0002-0000-0200-000000000000}"/>
    <dataValidation type="custom" allowBlank="1" showInputMessage="1" showErrorMessage="1" sqref="H4:H149" xr:uid="{00000000-0002-0000-0200-000001000000}">
      <formula1>COUNTIF(H:H,H4)=1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F9C96432-39B1-4B2F-8B90-68F0328AE920}"/>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C2F2C180-8242-4745-851C-84B47DDC7641}">
      <formula1>AND(LENB(E39:G39)=LEN(E39:G39))</formula1>
    </dataValidation>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DC55EE0F-9AF4-4862-B078-E1B3BAB3D70F}">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21D1994F-9C9C-4904-969F-B79BC234C4D9}">
      <formula1>AND(LENB(E4:G4)=LEN(E4:G4))</formula1>
    </dataValidation>
  </dataValidations>
  <hyperlinks>
    <hyperlink ref="G1" location="シート目次!A1" display="目次に戻る" xr:uid="{30870A24-29D0-49BB-9219-4309CE93BD1E}"/>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extLst>
    <ext xmlns:x14="http://schemas.microsoft.com/office/spreadsheetml/2009/9/main" uri="{CCE6A557-97BC-4b89-ADB6-D9C93CAAB3DF}">
      <x14:dataValidations xmlns:xm="http://schemas.microsoft.com/office/excel/2006/main" xWindow="642" yWindow="334" count="1">
        <x14:dataValidation type="list" allowBlank="1" showInputMessage="1" showErrorMessage="1" xr:uid="{564B0F1D-AD6D-486D-B9F2-4C79DCCF018D}">
          <x14:formula1>
            <xm:f>'対象事業所等（光熱費）'!$B$17:$B$26</xm:f>
          </x14:formula1>
          <xm:sqref>D4:D149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209B-7496-4D16-8DBA-96788777EB7B}">
  <sheetPr>
    <pageSetUpPr fitToPage="1"/>
  </sheetPr>
  <dimension ref="A1:I149"/>
  <sheetViews>
    <sheetView view="pageBreakPreview" zoomScale="120" zoomScaleNormal="100" zoomScaleSheetLayoutView="120" workbookViewId="0">
      <pane xSplit="1" ySplit="3" topLeftCell="B4" activePane="bottomRight" state="frozen"/>
      <selection activeCell="D12" sqref="D12"/>
      <selection pane="topRight" activeCell="D12" sqref="D12"/>
      <selection pane="bottomLeft" activeCell="D12" sqref="D12"/>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228" t="s">
        <v>171</v>
      </c>
      <c r="B1" s="228"/>
      <c r="C1" s="228"/>
      <c r="D1" s="103"/>
      <c r="E1" s="103"/>
      <c r="F1" s="103"/>
      <c r="G1" s="104" t="s">
        <v>188</v>
      </c>
      <c r="H1" s="105"/>
      <c r="I1" s="103"/>
    </row>
    <row r="2" spans="1:9">
      <c r="A2" s="107"/>
      <c r="B2" s="227" t="s">
        <v>135</v>
      </c>
      <c r="C2" s="227"/>
      <c r="D2" s="227"/>
      <c r="E2" s="122"/>
      <c r="F2" s="123"/>
      <c r="G2" s="123"/>
      <c r="H2" s="105"/>
      <c r="I2" s="103"/>
    </row>
    <row r="3" spans="1:9" s="113" customFormat="1" ht="26">
      <c r="A3" s="109" t="s">
        <v>49</v>
      </c>
      <c r="B3" s="109" t="s">
        <v>44</v>
      </c>
      <c r="C3" s="110" t="s">
        <v>45</v>
      </c>
      <c r="D3" s="109" t="s">
        <v>46</v>
      </c>
      <c r="E3" s="111" t="s">
        <v>130</v>
      </c>
      <c r="F3" s="111" t="s">
        <v>47</v>
      </c>
      <c r="G3" s="109" t="s">
        <v>48</v>
      </c>
      <c r="H3" s="105" t="s">
        <v>50</v>
      </c>
      <c r="I3" s="112" t="s">
        <v>51</v>
      </c>
    </row>
    <row r="4" spans="1:9" ht="25" customHeight="1">
      <c r="A4" s="109" t="str">
        <f>IF(G4="","",IF(G4=0,"",1))</f>
        <v/>
      </c>
      <c r="B4" s="40"/>
      <c r="C4" s="39"/>
      <c r="D4" s="39"/>
      <c r="E4" s="33"/>
      <c r="F4" s="116" t="str">
        <f>IF(D4="", "", E4*(6000))</f>
        <v/>
      </c>
      <c r="G4" s="117" t="str">
        <f>IF(F4="","",IF(I4=FALSE,"",F4))</f>
        <v/>
      </c>
      <c r="H4" s="105" t="str">
        <f t="shared" ref="H4:H67" si="0">B4&amp;D4</f>
        <v/>
      </c>
      <c r="I4" s="103" t="b">
        <f t="shared" ref="I4:I67" si="1">COUNTIF(H:H,H4)=1</f>
        <v>0</v>
      </c>
    </row>
    <row r="5" spans="1:9" ht="25" customHeight="1">
      <c r="A5" s="109" t="str">
        <f t="shared" ref="A5:A68" si="2">IF(G5="","",IF(G5=0,"",A4+1))</f>
        <v/>
      </c>
      <c r="B5" s="40"/>
      <c r="C5" s="39"/>
      <c r="D5" s="39"/>
      <c r="E5" s="33"/>
      <c r="F5" s="116" t="str">
        <f t="shared" ref="F5:F68" si="3">IF(D5="", "", E5*(6000))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70"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si="0"/>
        <v/>
      </c>
      <c r="I36" s="103" t="b">
        <f t="shared" si="1"/>
        <v>0</v>
      </c>
    </row>
    <row r="37" spans="1:9" ht="25" customHeight="1">
      <c r="A37" s="109" t="str">
        <f t="shared" si="2"/>
        <v/>
      </c>
      <c r="B37" s="40"/>
      <c r="C37" s="39"/>
      <c r="D37" s="39"/>
      <c r="E37" s="33"/>
      <c r="F37" s="116" t="str">
        <f t="shared" si="3"/>
        <v/>
      </c>
      <c r="G37" s="117" t="str">
        <f t="shared" si="4"/>
        <v/>
      </c>
      <c r="H37" s="105" t="str">
        <f t="shared" si="0"/>
        <v/>
      </c>
      <c r="I37" s="103" t="b">
        <f t="shared" si="1"/>
        <v>0</v>
      </c>
    </row>
    <row r="38" spans="1:9" ht="25" customHeight="1">
      <c r="A38" s="109" t="str">
        <f t="shared" si="2"/>
        <v/>
      </c>
      <c r="B38" s="40"/>
      <c r="C38" s="39"/>
      <c r="D38" s="39"/>
      <c r="E38" s="33"/>
      <c r="F38" s="116" t="str">
        <f t="shared" si="3"/>
        <v/>
      </c>
      <c r="G38" s="117" t="str">
        <f t="shared" si="4"/>
        <v/>
      </c>
      <c r="H38" s="105" t="str">
        <f t="shared" si="0"/>
        <v/>
      </c>
      <c r="I38" s="103" t="b">
        <f t="shared" si="1"/>
        <v>0</v>
      </c>
    </row>
    <row r="39" spans="1:9" ht="25" customHeight="1">
      <c r="A39" s="109" t="str">
        <f t="shared" si="2"/>
        <v/>
      </c>
      <c r="B39" s="114"/>
      <c r="C39" s="118"/>
      <c r="D39" s="115"/>
      <c r="E39" s="100"/>
      <c r="F39" s="116" t="str">
        <f t="shared" si="3"/>
        <v/>
      </c>
      <c r="G39" s="117" t="str">
        <f t="shared" si="4"/>
        <v/>
      </c>
      <c r="H39" s="105" t="str">
        <f t="shared" si="0"/>
        <v/>
      </c>
      <c r="I39" s="103" t="b">
        <f t="shared" si="1"/>
        <v>0</v>
      </c>
    </row>
    <row r="40" spans="1:9" ht="25" customHeight="1">
      <c r="A40" s="109" t="str">
        <f t="shared" si="2"/>
        <v/>
      </c>
      <c r="B40" s="114"/>
      <c r="C40" s="118"/>
      <c r="D40" s="115"/>
      <c r="E40" s="100"/>
      <c r="F40" s="116" t="str">
        <f t="shared" si="3"/>
        <v/>
      </c>
      <c r="G40" s="117" t="str">
        <f t="shared" si="4"/>
        <v/>
      </c>
      <c r="H40" s="105" t="str">
        <f t="shared" si="0"/>
        <v/>
      </c>
      <c r="I40" s="103" t="b">
        <f t="shared" si="1"/>
        <v>0</v>
      </c>
    </row>
    <row r="41" spans="1:9" ht="25" customHeight="1">
      <c r="A41" s="109" t="str">
        <f t="shared" si="2"/>
        <v/>
      </c>
      <c r="B41" s="114"/>
      <c r="C41" s="118"/>
      <c r="D41" s="115"/>
      <c r="E41" s="100"/>
      <c r="F41" s="116" t="str">
        <f t="shared" si="3"/>
        <v/>
      </c>
      <c r="G41" s="117" t="str">
        <f t="shared" si="4"/>
        <v/>
      </c>
      <c r="H41" s="105" t="str">
        <f t="shared" si="0"/>
        <v/>
      </c>
      <c r="I41" s="103" t="b">
        <f t="shared" si="1"/>
        <v>0</v>
      </c>
    </row>
    <row r="42" spans="1:9" ht="25" customHeight="1">
      <c r="A42" s="109" t="str">
        <f t="shared" si="2"/>
        <v/>
      </c>
      <c r="B42" s="114"/>
      <c r="C42" s="118"/>
      <c r="D42" s="115"/>
      <c r="E42" s="100"/>
      <c r="F42" s="116" t="str">
        <f t="shared" si="3"/>
        <v/>
      </c>
      <c r="G42" s="117" t="str">
        <f t="shared" si="4"/>
        <v/>
      </c>
      <c r="H42" s="105" t="str">
        <f t="shared" si="0"/>
        <v/>
      </c>
      <c r="I42" s="103" t="b">
        <f t="shared" si="1"/>
        <v>0</v>
      </c>
    </row>
    <row r="43" spans="1:9" ht="25" customHeight="1">
      <c r="A43" s="109" t="str">
        <f t="shared" si="2"/>
        <v/>
      </c>
      <c r="B43" s="114"/>
      <c r="C43" s="118"/>
      <c r="D43" s="115"/>
      <c r="E43" s="100"/>
      <c r="F43" s="116" t="str">
        <f t="shared" si="3"/>
        <v/>
      </c>
      <c r="G43" s="117" t="str">
        <f t="shared" si="4"/>
        <v/>
      </c>
      <c r="H43" s="105" t="str">
        <f t="shared" si="0"/>
        <v/>
      </c>
      <c r="I43" s="103" t="b">
        <f t="shared" si="1"/>
        <v>0</v>
      </c>
    </row>
    <row r="44" spans="1:9" ht="25" customHeight="1">
      <c r="A44" s="109" t="str">
        <f t="shared" si="2"/>
        <v/>
      </c>
      <c r="B44" s="114"/>
      <c r="C44" s="118"/>
      <c r="D44" s="115"/>
      <c r="E44" s="100"/>
      <c r="F44" s="116" t="str">
        <f t="shared" si="3"/>
        <v/>
      </c>
      <c r="G44" s="117" t="str">
        <f t="shared" si="4"/>
        <v/>
      </c>
      <c r="H44" s="105" t="str">
        <f t="shared" si="0"/>
        <v/>
      </c>
      <c r="I44" s="103" t="b">
        <f t="shared" si="1"/>
        <v>0</v>
      </c>
    </row>
    <row r="45" spans="1:9" ht="25" customHeight="1">
      <c r="A45" s="109" t="str">
        <f t="shared" si="2"/>
        <v/>
      </c>
      <c r="B45" s="114"/>
      <c r="C45" s="118"/>
      <c r="D45" s="115"/>
      <c r="E45" s="100"/>
      <c r="F45" s="116" t="str">
        <f t="shared" si="3"/>
        <v/>
      </c>
      <c r="G45" s="117" t="str">
        <f t="shared" si="4"/>
        <v/>
      </c>
      <c r="H45" s="105" t="str">
        <f t="shared" si="0"/>
        <v/>
      </c>
      <c r="I45" s="103" t="b">
        <f t="shared" si="1"/>
        <v>0</v>
      </c>
    </row>
    <row r="46" spans="1:9" ht="25" customHeight="1">
      <c r="A46" s="109" t="str">
        <f t="shared" si="2"/>
        <v/>
      </c>
      <c r="B46" s="114"/>
      <c r="C46" s="118"/>
      <c r="D46" s="115"/>
      <c r="E46" s="100"/>
      <c r="F46" s="116" t="str">
        <f t="shared" si="3"/>
        <v/>
      </c>
      <c r="G46" s="117" t="str">
        <f t="shared" si="4"/>
        <v/>
      </c>
      <c r="H46" s="105" t="str">
        <f t="shared" si="0"/>
        <v/>
      </c>
      <c r="I46" s="103" t="b">
        <f t="shared" si="1"/>
        <v>0</v>
      </c>
    </row>
    <row r="47" spans="1:9" ht="25" customHeight="1">
      <c r="A47" s="109" t="str">
        <f t="shared" si="2"/>
        <v/>
      </c>
      <c r="B47" s="114"/>
      <c r="C47" s="118"/>
      <c r="D47" s="115"/>
      <c r="E47" s="100"/>
      <c r="F47" s="116" t="str">
        <f t="shared" si="3"/>
        <v/>
      </c>
      <c r="G47" s="117" t="str">
        <f t="shared" si="4"/>
        <v/>
      </c>
      <c r="H47" s="105" t="str">
        <f t="shared" si="0"/>
        <v/>
      </c>
      <c r="I47" s="103" t="b">
        <f t="shared" si="1"/>
        <v>0</v>
      </c>
    </row>
    <row r="48" spans="1:9" ht="25" customHeight="1">
      <c r="A48" s="109" t="str">
        <f t="shared" si="2"/>
        <v/>
      </c>
      <c r="B48" s="114"/>
      <c r="C48" s="118"/>
      <c r="D48" s="115"/>
      <c r="E48" s="100"/>
      <c r="F48" s="116" t="str">
        <f t="shared" si="3"/>
        <v/>
      </c>
      <c r="G48" s="117" t="str">
        <f t="shared" si="4"/>
        <v/>
      </c>
      <c r="H48" s="105" t="str">
        <f t="shared" si="0"/>
        <v/>
      </c>
      <c r="I48" s="103" t="b">
        <f t="shared" si="1"/>
        <v>0</v>
      </c>
    </row>
    <row r="49" spans="1:9" ht="25" customHeight="1">
      <c r="A49" s="109" t="str">
        <f t="shared" si="2"/>
        <v/>
      </c>
      <c r="B49" s="114"/>
      <c r="C49" s="118"/>
      <c r="D49" s="115"/>
      <c r="E49" s="100"/>
      <c r="F49" s="116" t="str">
        <f t="shared" si="3"/>
        <v/>
      </c>
      <c r="G49" s="117" t="str">
        <f t="shared" si="4"/>
        <v/>
      </c>
      <c r="H49" s="105" t="str">
        <f t="shared" si="0"/>
        <v/>
      </c>
      <c r="I49" s="103" t="b">
        <f t="shared" si="1"/>
        <v>0</v>
      </c>
    </row>
    <row r="50" spans="1:9" ht="25" customHeight="1">
      <c r="A50" s="109" t="str">
        <f t="shared" si="2"/>
        <v/>
      </c>
      <c r="B50" s="114"/>
      <c r="C50" s="118"/>
      <c r="D50" s="115"/>
      <c r="E50" s="100"/>
      <c r="F50" s="116" t="str">
        <f t="shared" si="3"/>
        <v/>
      </c>
      <c r="G50" s="117" t="str">
        <f t="shared" si="4"/>
        <v/>
      </c>
      <c r="H50" s="105" t="str">
        <f t="shared" si="0"/>
        <v/>
      </c>
      <c r="I50" s="103" t="b">
        <f t="shared" si="1"/>
        <v>0</v>
      </c>
    </row>
    <row r="51" spans="1:9" ht="25" customHeight="1">
      <c r="A51" s="109" t="str">
        <f t="shared" si="2"/>
        <v/>
      </c>
      <c r="B51" s="114"/>
      <c r="C51" s="118"/>
      <c r="D51" s="115"/>
      <c r="E51" s="100"/>
      <c r="F51" s="116" t="str">
        <f t="shared" si="3"/>
        <v/>
      </c>
      <c r="G51" s="117" t="str">
        <f t="shared" si="4"/>
        <v/>
      </c>
      <c r="H51" s="105" t="str">
        <f t="shared" si="0"/>
        <v/>
      </c>
      <c r="I51" s="103" t="b">
        <f t="shared" si="1"/>
        <v>0</v>
      </c>
    </row>
    <row r="52" spans="1:9" ht="25" customHeight="1">
      <c r="A52" s="109" t="str">
        <f t="shared" si="2"/>
        <v/>
      </c>
      <c r="B52" s="114"/>
      <c r="C52" s="118"/>
      <c r="D52" s="115"/>
      <c r="E52" s="100"/>
      <c r="F52" s="116" t="str">
        <f t="shared" si="3"/>
        <v/>
      </c>
      <c r="G52" s="117" t="str">
        <f t="shared" si="4"/>
        <v/>
      </c>
      <c r="H52" s="105" t="str">
        <f t="shared" si="0"/>
        <v/>
      </c>
      <c r="I52" s="103" t="b">
        <f t="shared" si="1"/>
        <v>0</v>
      </c>
    </row>
    <row r="53" spans="1:9" ht="25" customHeight="1">
      <c r="A53" s="109" t="str">
        <f t="shared" si="2"/>
        <v/>
      </c>
      <c r="B53" s="114"/>
      <c r="C53" s="118"/>
      <c r="D53" s="115"/>
      <c r="E53" s="100"/>
      <c r="F53" s="116" t="str">
        <f t="shared" si="3"/>
        <v/>
      </c>
      <c r="G53" s="117" t="str">
        <f t="shared" si="4"/>
        <v/>
      </c>
      <c r="H53" s="105" t="str">
        <f t="shared" si="0"/>
        <v/>
      </c>
      <c r="I53" s="103" t="b">
        <f t="shared" si="1"/>
        <v>0</v>
      </c>
    </row>
    <row r="54" spans="1:9" ht="25" customHeight="1">
      <c r="A54" s="109" t="str">
        <f t="shared" si="2"/>
        <v/>
      </c>
      <c r="B54" s="114"/>
      <c r="C54" s="118"/>
      <c r="D54" s="115"/>
      <c r="E54" s="100"/>
      <c r="F54" s="116" t="str">
        <f t="shared" si="3"/>
        <v/>
      </c>
      <c r="G54" s="117" t="str">
        <f t="shared" si="4"/>
        <v/>
      </c>
      <c r="H54" s="105" t="str">
        <f t="shared" si="0"/>
        <v/>
      </c>
      <c r="I54" s="103" t="b">
        <f t="shared" si="1"/>
        <v>0</v>
      </c>
    </row>
    <row r="55" spans="1:9" ht="25" customHeight="1">
      <c r="A55" s="109" t="str">
        <f t="shared" si="2"/>
        <v/>
      </c>
      <c r="B55" s="114"/>
      <c r="C55" s="118"/>
      <c r="D55" s="115"/>
      <c r="E55" s="100"/>
      <c r="F55" s="116" t="str">
        <f t="shared" si="3"/>
        <v/>
      </c>
      <c r="G55" s="117" t="str">
        <f t="shared" si="4"/>
        <v/>
      </c>
      <c r="H55" s="105" t="str">
        <f t="shared" si="0"/>
        <v/>
      </c>
      <c r="I55" s="103" t="b">
        <f t="shared" si="1"/>
        <v>0</v>
      </c>
    </row>
    <row r="56" spans="1:9" ht="25" customHeight="1">
      <c r="A56" s="109" t="str">
        <f t="shared" si="2"/>
        <v/>
      </c>
      <c r="B56" s="114"/>
      <c r="C56" s="118"/>
      <c r="D56" s="115"/>
      <c r="E56" s="100"/>
      <c r="F56" s="116" t="str">
        <f t="shared" si="3"/>
        <v/>
      </c>
      <c r="G56" s="117" t="str">
        <f t="shared" si="4"/>
        <v/>
      </c>
      <c r="H56" s="105" t="str">
        <f t="shared" si="0"/>
        <v/>
      </c>
      <c r="I56" s="103" t="b">
        <f t="shared" si="1"/>
        <v>0</v>
      </c>
    </row>
    <row r="57" spans="1:9" ht="25" customHeight="1">
      <c r="A57" s="109" t="str">
        <f t="shared" si="2"/>
        <v/>
      </c>
      <c r="B57" s="114"/>
      <c r="C57" s="118"/>
      <c r="D57" s="115"/>
      <c r="E57" s="100"/>
      <c r="F57" s="116" t="str">
        <f t="shared" si="3"/>
        <v/>
      </c>
      <c r="G57" s="117" t="str">
        <f t="shared" si="4"/>
        <v/>
      </c>
      <c r="H57" s="105" t="str">
        <f t="shared" si="0"/>
        <v/>
      </c>
      <c r="I57" s="103" t="b">
        <f t="shared" si="1"/>
        <v>0</v>
      </c>
    </row>
    <row r="58" spans="1:9" ht="25" customHeight="1">
      <c r="A58" s="109" t="str">
        <f t="shared" si="2"/>
        <v/>
      </c>
      <c r="B58" s="114"/>
      <c r="C58" s="118"/>
      <c r="D58" s="115"/>
      <c r="E58" s="100"/>
      <c r="F58" s="116" t="str">
        <f t="shared" si="3"/>
        <v/>
      </c>
      <c r="G58" s="117" t="str">
        <f t="shared" si="4"/>
        <v/>
      </c>
      <c r="H58" s="105" t="str">
        <f t="shared" si="0"/>
        <v/>
      </c>
      <c r="I58" s="103" t="b">
        <f t="shared" si="1"/>
        <v>0</v>
      </c>
    </row>
    <row r="59" spans="1:9" ht="25" customHeight="1">
      <c r="A59" s="109" t="str">
        <f t="shared" si="2"/>
        <v/>
      </c>
      <c r="B59" s="114"/>
      <c r="C59" s="118"/>
      <c r="D59" s="115"/>
      <c r="E59" s="100"/>
      <c r="F59" s="116" t="str">
        <f t="shared" si="3"/>
        <v/>
      </c>
      <c r="G59" s="117" t="str">
        <f t="shared" si="4"/>
        <v/>
      </c>
      <c r="H59" s="105" t="str">
        <f t="shared" si="0"/>
        <v/>
      </c>
      <c r="I59" s="103" t="b">
        <f t="shared" si="1"/>
        <v>0</v>
      </c>
    </row>
    <row r="60" spans="1:9" ht="25" customHeight="1">
      <c r="A60" s="109" t="str">
        <f t="shared" si="2"/>
        <v/>
      </c>
      <c r="B60" s="114"/>
      <c r="C60" s="118"/>
      <c r="D60" s="115"/>
      <c r="E60" s="100"/>
      <c r="F60" s="116" t="str">
        <f t="shared" si="3"/>
        <v/>
      </c>
      <c r="G60" s="117" t="str">
        <f t="shared" si="4"/>
        <v/>
      </c>
      <c r="H60" s="105" t="str">
        <f t="shared" si="0"/>
        <v/>
      </c>
      <c r="I60" s="103" t="b">
        <f t="shared" si="1"/>
        <v>0</v>
      </c>
    </row>
    <row r="61" spans="1:9" ht="25" customHeight="1">
      <c r="A61" s="109" t="str">
        <f t="shared" si="2"/>
        <v/>
      </c>
      <c r="B61" s="114"/>
      <c r="C61" s="118"/>
      <c r="D61" s="115"/>
      <c r="E61" s="100"/>
      <c r="F61" s="116" t="str">
        <f t="shared" si="3"/>
        <v/>
      </c>
      <c r="G61" s="117" t="str">
        <f t="shared" si="4"/>
        <v/>
      </c>
      <c r="H61" s="105" t="str">
        <f t="shared" si="0"/>
        <v/>
      </c>
      <c r="I61" s="103" t="b">
        <f t="shared" si="1"/>
        <v>0</v>
      </c>
    </row>
    <row r="62" spans="1:9" ht="25" customHeight="1">
      <c r="A62" s="109" t="str">
        <f t="shared" si="2"/>
        <v/>
      </c>
      <c r="B62" s="114"/>
      <c r="C62" s="118"/>
      <c r="D62" s="115"/>
      <c r="E62" s="100"/>
      <c r="F62" s="116" t="str">
        <f t="shared" si="3"/>
        <v/>
      </c>
      <c r="G62" s="117" t="str">
        <f t="shared" si="4"/>
        <v/>
      </c>
      <c r="H62" s="105" t="str">
        <f t="shared" si="0"/>
        <v/>
      </c>
      <c r="I62" s="103" t="b">
        <f t="shared" si="1"/>
        <v>0</v>
      </c>
    </row>
    <row r="63" spans="1:9" ht="25" customHeight="1">
      <c r="A63" s="109" t="str">
        <f t="shared" si="2"/>
        <v/>
      </c>
      <c r="B63" s="114"/>
      <c r="C63" s="118"/>
      <c r="D63" s="115"/>
      <c r="E63" s="100"/>
      <c r="F63" s="116" t="str">
        <f t="shared" si="3"/>
        <v/>
      </c>
      <c r="G63" s="117" t="str">
        <f t="shared" si="4"/>
        <v/>
      </c>
      <c r="H63" s="105" t="str">
        <f t="shared" si="0"/>
        <v/>
      </c>
      <c r="I63" s="103" t="b">
        <f t="shared" si="1"/>
        <v>0</v>
      </c>
    </row>
    <row r="64" spans="1:9" ht="25" customHeight="1">
      <c r="A64" s="109" t="str">
        <f t="shared" si="2"/>
        <v/>
      </c>
      <c r="B64" s="114"/>
      <c r="C64" s="118"/>
      <c r="D64" s="115"/>
      <c r="E64" s="100"/>
      <c r="F64" s="116" t="str">
        <f t="shared" si="3"/>
        <v/>
      </c>
      <c r="G64" s="117" t="str">
        <f t="shared" si="4"/>
        <v/>
      </c>
      <c r="H64" s="105" t="str">
        <f t="shared" si="0"/>
        <v/>
      </c>
      <c r="I64" s="103" t="b">
        <f t="shared" si="1"/>
        <v>0</v>
      </c>
    </row>
    <row r="65" spans="1:9" ht="25" customHeight="1">
      <c r="A65" s="109" t="str">
        <f t="shared" si="2"/>
        <v/>
      </c>
      <c r="B65" s="114"/>
      <c r="C65" s="118"/>
      <c r="D65" s="115"/>
      <c r="E65" s="100"/>
      <c r="F65" s="116" t="str">
        <f t="shared" si="3"/>
        <v/>
      </c>
      <c r="G65" s="117" t="str">
        <f t="shared" si="4"/>
        <v/>
      </c>
      <c r="H65" s="105" t="str">
        <f t="shared" si="0"/>
        <v/>
      </c>
      <c r="I65" s="103" t="b">
        <f t="shared" si="1"/>
        <v>0</v>
      </c>
    </row>
    <row r="66" spans="1:9" ht="25" customHeight="1">
      <c r="A66" s="109" t="str">
        <f t="shared" si="2"/>
        <v/>
      </c>
      <c r="B66" s="114"/>
      <c r="C66" s="118"/>
      <c r="D66" s="115"/>
      <c r="E66" s="100"/>
      <c r="F66" s="116" t="str">
        <f t="shared" si="3"/>
        <v/>
      </c>
      <c r="G66" s="117" t="str">
        <f t="shared" si="4"/>
        <v/>
      </c>
      <c r="H66" s="105" t="str">
        <f t="shared" si="0"/>
        <v/>
      </c>
      <c r="I66" s="103" t="b">
        <f t="shared" si="1"/>
        <v>0</v>
      </c>
    </row>
    <row r="67" spans="1:9" ht="25" customHeight="1">
      <c r="A67" s="109" t="str">
        <f t="shared" si="2"/>
        <v/>
      </c>
      <c r="B67" s="114"/>
      <c r="C67" s="118"/>
      <c r="D67" s="115"/>
      <c r="E67" s="100"/>
      <c r="F67" s="116" t="str">
        <f t="shared" si="3"/>
        <v/>
      </c>
      <c r="G67" s="117" t="str">
        <f t="shared" si="4"/>
        <v/>
      </c>
      <c r="H67" s="105" t="str">
        <f t="shared" si="0"/>
        <v/>
      </c>
      <c r="I67" s="103" t="b">
        <f t="shared" si="1"/>
        <v>0</v>
      </c>
    </row>
    <row r="68" spans="1:9" ht="25" customHeight="1">
      <c r="A68" s="109" t="str">
        <f t="shared" si="2"/>
        <v/>
      </c>
      <c r="B68" s="114"/>
      <c r="C68" s="118"/>
      <c r="D68" s="115"/>
      <c r="E68" s="100"/>
      <c r="F68" s="116" t="str">
        <f t="shared" si="3"/>
        <v/>
      </c>
      <c r="G68" s="117" t="str">
        <f t="shared" si="4"/>
        <v/>
      </c>
      <c r="H68" s="105" t="str">
        <f t="shared" ref="H68:H131" si="5">B68&amp;D68</f>
        <v/>
      </c>
      <c r="I68" s="103" t="b">
        <f t="shared" ref="I68:I131" si="6">COUNTIF(H:H,H68)=1</f>
        <v>0</v>
      </c>
    </row>
    <row r="69" spans="1:9" ht="25" customHeight="1">
      <c r="A69" s="109" t="str">
        <f t="shared" ref="A69:A132" si="7">IF(G69="","",IF(G69=0,"",A68+1))</f>
        <v/>
      </c>
      <c r="B69" s="114"/>
      <c r="C69" s="118"/>
      <c r="D69" s="115"/>
      <c r="E69" s="100"/>
      <c r="F69" s="116" t="str">
        <f t="shared" ref="F69:F132" si="8">IF(D69="", "", E69*(6000))</f>
        <v/>
      </c>
      <c r="G69" s="117" t="str">
        <f t="shared" si="4"/>
        <v/>
      </c>
      <c r="H69" s="105" t="str">
        <f t="shared" si="5"/>
        <v/>
      </c>
      <c r="I69" s="103" t="b">
        <f t="shared" si="6"/>
        <v>0</v>
      </c>
    </row>
    <row r="70" spans="1:9" ht="25" customHeight="1">
      <c r="A70" s="109" t="str">
        <f t="shared" si="7"/>
        <v/>
      </c>
      <c r="B70" s="114"/>
      <c r="C70" s="118"/>
      <c r="D70" s="115"/>
      <c r="E70" s="100"/>
      <c r="F70" s="116" t="str">
        <f t="shared" si="8"/>
        <v/>
      </c>
      <c r="G70" s="117" t="str">
        <f t="shared" si="4"/>
        <v/>
      </c>
      <c r="H70" s="105" t="str">
        <f t="shared" si="5"/>
        <v/>
      </c>
      <c r="I70" s="103" t="b">
        <f t="shared" si="6"/>
        <v>0</v>
      </c>
    </row>
    <row r="71" spans="1:9" ht="25" customHeight="1">
      <c r="A71" s="109" t="str">
        <f t="shared" si="7"/>
        <v/>
      </c>
      <c r="B71" s="114"/>
      <c r="C71" s="118"/>
      <c r="D71" s="115"/>
      <c r="E71" s="100"/>
      <c r="F71" s="116" t="str">
        <f t="shared" si="8"/>
        <v/>
      </c>
      <c r="G71" s="117" t="str">
        <f t="shared" ref="G71:G134" si="9">IF(F71="","",IF(I71=FALSE,"",F71))</f>
        <v/>
      </c>
      <c r="H71" s="105" t="str">
        <f t="shared" si="5"/>
        <v/>
      </c>
      <c r="I71" s="103" t="b">
        <f t="shared" si="6"/>
        <v>0</v>
      </c>
    </row>
    <row r="72" spans="1:9" ht="25" customHeight="1">
      <c r="A72" s="109" t="str">
        <f t="shared" si="7"/>
        <v/>
      </c>
      <c r="B72" s="114"/>
      <c r="C72" s="118"/>
      <c r="D72" s="115"/>
      <c r="E72" s="100"/>
      <c r="F72" s="116" t="str">
        <f t="shared" si="8"/>
        <v/>
      </c>
      <c r="G72" s="117" t="str">
        <f t="shared" si="9"/>
        <v/>
      </c>
      <c r="H72" s="105" t="str">
        <f t="shared" si="5"/>
        <v/>
      </c>
      <c r="I72" s="103" t="b">
        <f t="shared" si="6"/>
        <v>0</v>
      </c>
    </row>
    <row r="73" spans="1:9" ht="25" customHeight="1">
      <c r="A73" s="109" t="str">
        <f t="shared" si="7"/>
        <v/>
      </c>
      <c r="B73" s="114"/>
      <c r="C73" s="118"/>
      <c r="D73" s="115"/>
      <c r="E73" s="100"/>
      <c r="F73" s="116" t="str">
        <f t="shared" si="8"/>
        <v/>
      </c>
      <c r="G73" s="117" t="str">
        <f t="shared" si="9"/>
        <v/>
      </c>
      <c r="H73" s="105" t="str">
        <f t="shared" si="5"/>
        <v/>
      </c>
      <c r="I73" s="103" t="b">
        <f t="shared" si="6"/>
        <v>0</v>
      </c>
    </row>
    <row r="74" spans="1:9" ht="25" customHeight="1">
      <c r="A74" s="109" t="str">
        <f t="shared" si="7"/>
        <v/>
      </c>
      <c r="B74" s="114"/>
      <c r="C74" s="118"/>
      <c r="D74" s="115"/>
      <c r="E74" s="100"/>
      <c r="F74" s="116" t="str">
        <f t="shared" si="8"/>
        <v/>
      </c>
      <c r="G74" s="117" t="str">
        <f t="shared" si="9"/>
        <v/>
      </c>
      <c r="H74" s="105" t="str">
        <f t="shared" si="5"/>
        <v/>
      </c>
      <c r="I74" s="103" t="b">
        <f t="shared" si="6"/>
        <v>0</v>
      </c>
    </row>
    <row r="75" spans="1:9" ht="25" customHeight="1">
      <c r="A75" s="109" t="str">
        <f t="shared" si="7"/>
        <v/>
      </c>
      <c r="B75" s="114"/>
      <c r="C75" s="118"/>
      <c r="D75" s="115"/>
      <c r="E75" s="100"/>
      <c r="F75" s="116" t="str">
        <f t="shared" si="8"/>
        <v/>
      </c>
      <c r="G75" s="117" t="str">
        <f t="shared" si="9"/>
        <v/>
      </c>
      <c r="H75" s="105" t="str">
        <f t="shared" si="5"/>
        <v/>
      </c>
      <c r="I75" s="103" t="b">
        <f t="shared" si="6"/>
        <v>0</v>
      </c>
    </row>
    <row r="76" spans="1:9" ht="25" customHeight="1">
      <c r="A76" s="109" t="str">
        <f t="shared" si="7"/>
        <v/>
      </c>
      <c r="B76" s="114"/>
      <c r="C76" s="118"/>
      <c r="D76" s="115"/>
      <c r="E76" s="100"/>
      <c r="F76" s="116" t="str">
        <f t="shared" si="8"/>
        <v/>
      </c>
      <c r="G76" s="117" t="str">
        <f t="shared" si="9"/>
        <v/>
      </c>
      <c r="H76" s="105" t="str">
        <f t="shared" si="5"/>
        <v/>
      </c>
      <c r="I76" s="103" t="b">
        <f t="shared" si="6"/>
        <v>0</v>
      </c>
    </row>
    <row r="77" spans="1:9" ht="25" customHeight="1">
      <c r="A77" s="109" t="str">
        <f t="shared" si="7"/>
        <v/>
      </c>
      <c r="B77" s="114"/>
      <c r="C77" s="118"/>
      <c r="D77" s="115"/>
      <c r="E77" s="100"/>
      <c r="F77" s="116" t="str">
        <f t="shared" si="8"/>
        <v/>
      </c>
      <c r="G77" s="117" t="str">
        <f t="shared" si="9"/>
        <v/>
      </c>
      <c r="H77" s="105" t="str">
        <f t="shared" si="5"/>
        <v/>
      </c>
      <c r="I77" s="103" t="b">
        <f t="shared" si="6"/>
        <v>0</v>
      </c>
    </row>
    <row r="78" spans="1:9" ht="25" customHeight="1">
      <c r="A78" s="109" t="str">
        <f t="shared" si="7"/>
        <v/>
      </c>
      <c r="B78" s="114"/>
      <c r="C78" s="118"/>
      <c r="D78" s="115"/>
      <c r="E78" s="100"/>
      <c r="F78" s="116" t="str">
        <f t="shared" si="8"/>
        <v/>
      </c>
      <c r="G78" s="117" t="str">
        <f t="shared" si="9"/>
        <v/>
      </c>
      <c r="H78" s="105" t="str">
        <f t="shared" si="5"/>
        <v/>
      </c>
      <c r="I78" s="103" t="b">
        <f t="shared" si="6"/>
        <v>0</v>
      </c>
    </row>
    <row r="79" spans="1:9" ht="25" customHeight="1">
      <c r="A79" s="109" t="str">
        <f t="shared" si="7"/>
        <v/>
      </c>
      <c r="B79" s="114"/>
      <c r="C79" s="118"/>
      <c r="D79" s="115"/>
      <c r="E79" s="100"/>
      <c r="F79" s="116" t="str">
        <f t="shared" si="8"/>
        <v/>
      </c>
      <c r="G79" s="117" t="str">
        <f t="shared" si="9"/>
        <v/>
      </c>
      <c r="H79" s="105" t="str">
        <f t="shared" si="5"/>
        <v/>
      </c>
      <c r="I79" s="103" t="b">
        <f t="shared" si="6"/>
        <v>0</v>
      </c>
    </row>
    <row r="80" spans="1:9" ht="25" customHeight="1">
      <c r="A80" s="109" t="str">
        <f t="shared" si="7"/>
        <v/>
      </c>
      <c r="B80" s="114"/>
      <c r="C80" s="118"/>
      <c r="D80" s="115"/>
      <c r="E80" s="100"/>
      <c r="F80" s="116" t="str">
        <f t="shared" si="8"/>
        <v/>
      </c>
      <c r="G80" s="117" t="str">
        <f t="shared" si="9"/>
        <v/>
      </c>
      <c r="H80" s="105" t="str">
        <f t="shared" si="5"/>
        <v/>
      </c>
      <c r="I80" s="103" t="b">
        <f t="shared" si="6"/>
        <v>0</v>
      </c>
    </row>
    <row r="81" spans="1:9" ht="25" customHeight="1">
      <c r="A81" s="109" t="str">
        <f t="shared" si="7"/>
        <v/>
      </c>
      <c r="B81" s="114"/>
      <c r="C81" s="118"/>
      <c r="D81" s="115"/>
      <c r="E81" s="100"/>
      <c r="F81" s="116" t="str">
        <f t="shared" si="8"/>
        <v/>
      </c>
      <c r="G81" s="117" t="str">
        <f t="shared" si="9"/>
        <v/>
      </c>
      <c r="H81" s="105" t="str">
        <f t="shared" si="5"/>
        <v/>
      </c>
      <c r="I81" s="103" t="b">
        <f t="shared" si="6"/>
        <v>0</v>
      </c>
    </row>
    <row r="82" spans="1:9" ht="25" customHeight="1">
      <c r="A82" s="109" t="str">
        <f t="shared" si="7"/>
        <v/>
      </c>
      <c r="B82" s="114"/>
      <c r="C82" s="118"/>
      <c r="D82" s="115"/>
      <c r="E82" s="100"/>
      <c r="F82" s="116" t="str">
        <f t="shared" si="8"/>
        <v/>
      </c>
      <c r="G82" s="117" t="str">
        <f t="shared" si="9"/>
        <v/>
      </c>
      <c r="H82" s="105" t="str">
        <f t="shared" si="5"/>
        <v/>
      </c>
      <c r="I82" s="103" t="b">
        <f t="shared" si="6"/>
        <v>0</v>
      </c>
    </row>
    <row r="83" spans="1:9" ht="25" customHeight="1">
      <c r="A83" s="109" t="str">
        <f t="shared" si="7"/>
        <v/>
      </c>
      <c r="B83" s="114"/>
      <c r="C83" s="118"/>
      <c r="D83" s="115"/>
      <c r="E83" s="100"/>
      <c r="F83" s="116" t="str">
        <f t="shared" si="8"/>
        <v/>
      </c>
      <c r="G83" s="117" t="str">
        <f t="shared" si="9"/>
        <v/>
      </c>
      <c r="H83" s="105" t="str">
        <f t="shared" si="5"/>
        <v/>
      </c>
      <c r="I83" s="103" t="b">
        <f t="shared" si="6"/>
        <v>0</v>
      </c>
    </row>
    <row r="84" spans="1:9" ht="25" customHeight="1">
      <c r="A84" s="109" t="str">
        <f t="shared" si="7"/>
        <v/>
      </c>
      <c r="B84" s="114"/>
      <c r="C84" s="118"/>
      <c r="D84" s="115"/>
      <c r="E84" s="100"/>
      <c r="F84" s="116" t="str">
        <f t="shared" si="8"/>
        <v/>
      </c>
      <c r="G84" s="117" t="str">
        <f t="shared" si="9"/>
        <v/>
      </c>
      <c r="H84" s="105" t="str">
        <f t="shared" si="5"/>
        <v/>
      </c>
      <c r="I84" s="103" t="b">
        <f t="shared" si="6"/>
        <v>0</v>
      </c>
    </row>
    <row r="85" spans="1:9" ht="25" customHeight="1">
      <c r="A85" s="109" t="str">
        <f t="shared" si="7"/>
        <v/>
      </c>
      <c r="B85" s="114"/>
      <c r="C85" s="118"/>
      <c r="D85" s="115"/>
      <c r="E85" s="100"/>
      <c r="F85" s="116" t="str">
        <f t="shared" si="8"/>
        <v/>
      </c>
      <c r="G85" s="117" t="str">
        <f t="shared" si="9"/>
        <v/>
      </c>
      <c r="H85" s="105" t="str">
        <f t="shared" si="5"/>
        <v/>
      </c>
      <c r="I85" s="103" t="b">
        <f t="shared" si="6"/>
        <v>0</v>
      </c>
    </row>
    <row r="86" spans="1:9" ht="25" customHeight="1">
      <c r="A86" s="109" t="str">
        <f t="shared" si="7"/>
        <v/>
      </c>
      <c r="B86" s="114"/>
      <c r="C86" s="118"/>
      <c r="D86" s="115"/>
      <c r="E86" s="100"/>
      <c r="F86" s="116" t="str">
        <f t="shared" si="8"/>
        <v/>
      </c>
      <c r="G86" s="117" t="str">
        <f t="shared" si="9"/>
        <v/>
      </c>
      <c r="H86" s="105" t="str">
        <f t="shared" si="5"/>
        <v/>
      </c>
      <c r="I86" s="103" t="b">
        <f t="shared" si="6"/>
        <v>0</v>
      </c>
    </row>
    <row r="87" spans="1:9" ht="25" customHeight="1">
      <c r="A87" s="109" t="str">
        <f t="shared" si="7"/>
        <v/>
      </c>
      <c r="B87" s="114"/>
      <c r="C87" s="118"/>
      <c r="D87" s="115"/>
      <c r="E87" s="100"/>
      <c r="F87" s="116" t="str">
        <f t="shared" si="8"/>
        <v/>
      </c>
      <c r="G87" s="117" t="str">
        <f t="shared" si="9"/>
        <v/>
      </c>
      <c r="H87" s="105" t="str">
        <f t="shared" si="5"/>
        <v/>
      </c>
      <c r="I87" s="103" t="b">
        <f t="shared" si="6"/>
        <v>0</v>
      </c>
    </row>
    <row r="88" spans="1:9" ht="25" customHeight="1">
      <c r="A88" s="109" t="str">
        <f t="shared" si="7"/>
        <v/>
      </c>
      <c r="B88" s="114"/>
      <c r="C88" s="118"/>
      <c r="D88" s="115"/>
      <c r="E88" s="100"/>
      <c r="F88" s="116" t="str">
        <f t="shared" si="8"/>
        <v/>
      </c>
      <c r="G88" s="117" t="str">
        <f t="shared" si="9"/>
        <v/>
      </c>
      <c r="H88" s="105" t="str">
        <f t="shared" si="5"/>
        <v/>
      </c>
      <c r="I88" s="103" t="b">
        <f t="shared" si="6"/>
        <v>0</v>
      </c>
    </row>
    <row r="89" spans="1:9" ht="25" customHeight="1">
      <c r="A89" s="109" t="str">
        <f t="shared" si="7"/>
        <v/>
      </c>
      <c r="B89" s="114"/>
      <c r="C89" s="118"/>
      <c r="D89" s="115"/>
      <c r="E89" s="100"/>
      <c r="F89" s="116" t="str">
        <f t="shared" si="8"/>
        <v/>
      </c>
      <c r="G89" s="117" t="str">
        <f t="shared" si="9"/>
        <v/>
      </c>
      <c r="H89" s="105" t="str">
        <f t="shared" si="5"/>
        <v/>
      </c>
      <c r="I89" s="103" t="b">
        <f t="shared" si="6"/>
        <v>0</v>
      </c>
    </row>
    <row r="90" spans="1:9" ht="25" customHeight="1">
      <c r="A90" s="109" t="str">
        <f t="shared" si="7"/>
        <v/>
      </c>
      <c r="B90" s="114"/>
      <c r="C90" s="118"/>
      <c r="D90" s="115"/>
      <c r="E90" s="100"/>
      <c r="F90" s="116" t="str">
        <f t="shared" si="8"/>
        <v/>
      </c>
      <c r="G90" s="117" t="str">
        <f t="shared" si="9"/>
        <v/>
      </c>
      <c r="H90" s="105" t="str">
        <f t="shared" si="5"/>
        <v/>
      </c>
      <c r="I90" s="103" t="b">
        <f t="shared" si="6"/>
        <v>0</v>
      </c>
    </row>
    <row r="91" spans="1:9" ht="25" customHeight="1">
      <c r="A91" s="109" t="str">
        <f t="shared" si="7"/>
        <v/>
      </c>
      <c r="B91" s="114"/>
      <c r="C91" s="118"/>
      <c r="D91" s="115"/>
      <c r="E91" s="100"/>
      <c r="F91" s="116" t="str">
        <f t="shared" si="8"/>
        <v/>
      </c>
      <c r="G91" s="117" t="str">
        <f t="shared" si="9"/>
        <v/>
      </c>
      <c r="H91" s="105" t="str">
        <f t="shared" si="5"/>
        <v/>
      </c>
      <c r="I91" s="103" t="b">
        <f t="shared" si="6"/>
        <v>0</v>
      </c>
    </row>
    <row r="92" spans="1:9" ht="25" customHeight="1">
      <c r="A92" s="109" t="str">
        <f t="shared" si="7"/>
        <v/>
      </c>
      <c r="B92" s="114"/>
      <c r="C92" s="118"/>
      <c r="D92" s="115"/>
      <c r="E92" s="100"/>
      <c r="F92" s="116" t="str">
        <f t="shared" si="8"/>
        <v/>
      </c>
      <c r="G92" s="117" t="str">
        <f t="shared" si="9"/>
        <v/>
      </c>
      <c r="H92" s="105" t="str">
        <f t="shared" si="5"/>
        <v/>
      </c>
      <c r="I92" s="103" t="b">
        <f t="shared" si="6"/>
        <v>0</v>
      </c>
    </row>
    <row r="93" spans="1:9" ht="25" customHeight="1">
      <c r="A93" s="109" t="str">
        <f t="shared" si="7"/>
        <v/>
      </c>
      <c r="B93" s="114"/>
      <c r="C93" s="118"/>
      <c r="D93" s="115"/>
      <c r="E93" s="100"/>
      <c r="F93" s="116" t="str">
        <f t="shared" si="8"/>
        <v/>
      </c>
      <c r="G93" s="117" t="str">
        <f t="shared" si="9"/>
        <v/>
      </c>
      <c r="H93" s="105" t="str">
        <f t="shared" si="5"/>
        <v/>
      </c>
      <c r="I93" s="103" t="b">
        <f t="shared" si="6"/>
        <v>0</v>
      </c>
    </row>
    <row r="94" spans="1:9" ht="25" customHeight="1">
      <c r="A94" s="109" t="str">
        <f t="shared" si="7"/>
        <v/>
      </c>
      <c r="B94" s="114"/>
      <c r="C94" s="118"/>
      <c r="D94" s="115"/>
      <c r="E94" s="100"/>
      <c r="F94" s="116" t="str">
        <f t="shared" si="8"/>
        <v/>
      </c>
      <c r="G94" s="117" t="str">
        <f t="shared" si="9"/>
        <v/>
      </c>
      <c r="H94" s="105" t="str">
        <f t="shared" si="5"/>
        <v/>
      </c>
      <c r="I94" s="103" t="b">
        <f t="shared" si="6"/>
        <v>0</v>
      </c>
    </row>
    <row r="95" spans="1:9" ht="25" customHeight="1">
      <c r="A95" s="109" t="str">
        <f t="shared" si="7"/>
        <v/>
      </c>
      <c r="B95" s="114"/>
      <c r="C95" s="118"/>
      <c r="D95" s="115"/>
      <c r="E95" s="100"/>
      <c r="F95" s="116" t="str">
        <f t="shared" si="8"/>
        <v/>
      </c>
      <c r="G95" s="117" t="str">
        <f t="shared" si="9"/>
        <v/>
      </c>
      <c r="H95" s="105" t="str">
        <f t="shared" si="5"/>
        <v/>
      </c>
      <c r="I95" s="103" t="b">
        <f t="shared" si="6"/>
        <v>0</v>
      </c>
    </row>
    <row r="96" spans="1:9" ht="25" customHeight="1">
      <c r="A96" s="109" t="str">
        <f t="shared" si="7"/>
        <v/>
      </c>
      <c r="B96" s="114"/>
      <c r="C96" s="118"/>
      <c r="D96" s="115"/>
      <c r="E96" s="100"/>
      <c r="F96" s="116" t="str">
        <f t="shared" si="8"/>
        <v/>
      </c>
      <c r="G96" s="117" t="str">
        <f t="shared" si="9"/>
        <v/>
      </c>
      <c r="H96" s="105" t="str">
        <f t="shared" si="5"/>
        <v/>
      </c>
      <c r="I96" s="103" t="b">
        <f t="shared" si="6"/>
        <v>0</v>
      </c>
    </row>
    <row r="97" spans="1:9" ht="25" customHeight="1">
      <c r="A97" s="109" t="str">
        <f t="shared" si="7"/>
        <v/>
      </c>
      <c r="B97" s="114"/>
      <c r="C97" s="118"/>
      <c r="D97" s="115"/>
      <c r="E97" s="100"/>
      <c r="F97" s="116" t="str">
        <f t="shared" si="8"/>
        <v/>
      </c>
      <c r="G97" s="117" t="str">
        <f t="shared" si="9"/>
        <v/>
      </c>
      <c r="H97" s="105" t="str">
        <f t="shared" si="5"/>
        <v/>
      </c>
      <c r="I97" s="103" t="b">
        <f t="shared" si="6"/>
        <v>0</v>
      </c>
    </row>
    <row r="98" spans="1:9" ht="25" customHeight="1">
      <c r="A98" s="109" t="str">
        <f t="shared" si="7"/>
        <v/>
      </c>
      <c r="B98" s="114"/>
      <c r="C98" s="118"/>
      <c r="D98" s="115"/>
      <c r="E98" s="100"/>
      <c r="F98" s="116" t="str">
        <f t="shared" si="8"/>
        <v/>
      </c>
      <c r="G98" s="117" t="str">
        <f t="shared" si="9"/>
        <v/>
      </c>
      <c r="H98" s="105" t="str">
        <f t="shared" si="5"/>
        <v/>
      </c>
      <c r="I98" s="103" t="b">
        <f t="shared" si="6"/>
        <v>0</v>
      </c>
    </row>
    <row r="99" spans="1:9" ht="25" customHeight="1">
      <c r="A99" s="109" t="str">
        <f t="shared" si="7"/>
        <v/>
      </c>
      <c r="B99" s="114"/>
      <c r="C99" s="118"/>
      <c r="D99" s="115"/>
      <c r="E99" s="100"/>
      <c r="F99" s="116" t="str">
        <f t="shared" si="8"/>
        <v/>
      </c>
      <c r="G99" s="117" t="str">
        <f t="shared" si="9"/>
        <v/>
      </c>
      <c r="H99" s="105" t="str">
        <f t="shared" si="5"/>
        <v/>
      </c>
      <c r="I99" s="103" t="b">
        <f t="shared" si="6"/>
        <v>0</v>
      </c>
    </row>
    <row r="100" spans="1:9" ht="25" customHeight="1">
      <c r="A100" s="109" t="str">
        <f t="shared" si="7"/>
        <v/>
      </c>
      <c r="B100" s="114"/>
      <c r="C100" s="118"/>
      <c r="D100" s="115"/>
      <c r="E100" s="100"/>
      <c r="F100" s="116" t="str">
        <f t="shared" si="8"/>
        <v/>
      </c>
      <c r="G100" s="117" t="str">
        <f t="shared" si="9"/>
        <v/>
      </c>
      <c r="H100" s="105" t="str">
        <f t="shared" si="5"/>
        <v/>
      </c>
      <c r="I100" s="103" t="b">
        <f t="shared" si="6"/>
        <v>0</v>
      </c>
    </row>
    <row r="101" spans="1:9" ht="25" customHeight="1">
      <c r="A101" s="109" t="str">
        <f t="shared" si="7"/>
        <v/>
      </c>
      <c r="B101" s="114"/>
      <c r="C101" s="118"/>
      <c r="D101" s="115"/>
      <c r="E101" s="100"/>
      <c r="F101" s="116" t="str">
        <f t="shared" si="8"/>
        <v/>
      </c>
      <c r="G101" s="117" t="str">
        <f t="shared" si="9"/>
        <v/>
      </c>
      <c r="H101" s="105" t="str">
        <f t="shared" si="5"/>
        <v/>
      </c>
      <c r="I101" s="103" t="b">
        <f t="shared" si="6"/>
        <v>0</v>
      </c>
    </row>
    <row r="102" spans="1:9" ht="25" customHeight="1">
      <c r="A102" s="109" t="str">
        <f t="shared" si="7"/>
        <v/>
      </c>
      <c r="B102" s="114"/>
      <c r="C102" s="118"/>
      <c r="D102" s="115"/>
      <c r="E102" s="100"/>
      <c r="F102" s="116" t="str">
        <f t="shared" si="8"/>
        <v/>
      </c>
      <c r="G102" s="117" t="str">
        <f t="shared" si="9"/>
        <v/>
      </c>
      <c r="H102" s="105" t="str">
        <f t="shared" si="5"/>
        <v/>
      </c>
      <c r="I102" s="103" t="b">
        <f t="shared" si="6"/>
        <v>0</v>
      </c>
    </row>
    <row r="103" spans="1:9" ht="25" customHeight="1">
      <c r="A103" s="109" t="str">
        <f t="shared" si="7"/>
        <v/>
      </c>
      <c r="B103" s="114"/>
      <c r="C103" s="118"/>
      <c r="D103" s="115"/>
      <c r="E103" s="100"/>
      <c r="F103" s="116" t="str">
        <f t="shared" si="8"/>
        <v/>
      </c>
      <c r="G103" s="117" t="str">
        <f t="shared" si="9"/>
        <v/>
      </c>
      <c r="H103" s="105" t="str">
        <f t="shared" si="5"/>
        <v/>
      </c>
      <c r="I103" s="103" t="b">
        <f t="shared" si="6"/>
        <v>0</v>
      </c>
    </row>
    <row r="104" spans="1:9" ht="25" customHeight="1">
      <c r="A104" s="109" t="str">
        <f t="shared" si="7"/>
        <v/>
      </c>
      <c r="B104" s="114"/>
      <c r="C104" s="118"/>
      <c r="D104" s="115"/>
      <c r="E104" s="100"/>
      <c r="F104" s="116" t="str">
        <f t="shared" si="8"/>
        <v/>
      </c>
      <c r="G104" s="117" t="str">
        <f t="shared" si="9"/>
        <v/>
      </c>
      <c r="H104" s="105" t="str">
        <f t="shared" si="5"/>
        <v/>
      </c>
      <c r="I104" s="103" t="b">
        <f t="shared" si="6"/>
        <v>0</v>
      </c>
    </row>
    <row r="105" spans="1:9" ht="25" customHeight="1">
      <c r="A105" s="109" t="str">
        <f t="shared" si="7"/>
        <v/>
      </c>
      <c r="B105" s="114"/>
      <c r="C105" s="118"/>
      <c r="D105" s="115"/>
      <c r="E105" s="100"/>
      <c r="F105" s="116" t="str">
        <f t="shared" si="8"/>
        <v/>
      </c>
      <c r="G105" s="117" t="str">
        <f t="shared" si="9"/>
        <v/>
      </c>
      <c r="H105" s="105" t="str">
        <f t="shared" si="5"/>
        <v/>
      </c>
      <c r="I105" s="103" t="b">
        <f t="shared" si="6"/>
        <v>0</v>
      </c>
    </row>
    <row r="106" spans="1:9" ht="25" customHeight="1">
      <c r="A106" s="109" t="str">
        <f t="shared" si="7"/>
        <v/>
      </c>
      <c r="B106" s="114"/>
      <c r="C106" s="118"/>
      <c r="D106" s="115"/>
      <c r="E106" s="100"/>
      <c r="F106" s="116" t="str">
        <f t="shared" si="8"/>
        <v/>
      </c>
      <c r="G106" s="117" t="str">
        <f t="shared" si="9"/>
        <v/>
      </c>
      <c r="H106" s="105" t="str">
        <f t="shared" si="5"/>
        <v/>
      </c>
      <c r="I106" s="103" t="b">
        <f t="shared" si="6"/>
        <v>0</v>
      </c>
    </row>
    <row r="107" spans="1:9" ht="25" customHeight="1">
      <c r="A107" s="109" t="str">
        <f t="shared" si="7"/>
        <v/>
      </c>
      <c r="B107" s="114"/>
      <c r="C107" s="118"/>
      <c r="D107" s="115"/>
      <c r="E107" s="100"/>
      <c r="F107" s="116" t="str">
        <f t="shared" si="8"/>
        <v/>
      </c>
      <c r="G107" s="117" t="str">
        <f t="shared" si="9"/>
        <v/>
      </c>
      <c r="H107" s="105" t="str">
        <f t="shared" si="5"/>
        <v/>
      </c>
      <c r="I107" s="103" t="b">
        <f t="shared" si="6"/>
        <v>0</v>
      </c>
    </row>
    <row r="108" spans="1:9" ht="25" customHeight="1">
      <c r="A108" s="109" t="str">
        <f t="shared" si="7"/>
        <v/>
      </c>
      <c r="B108" s="114"/>
      <c r="C108" s="118"/>
      <c r="D108" s="115"/>
      <c r="E108" s="100"/>
      <c r="F108" s="116" t="str">
        <f t="shared" si="8"/>
        <v/>
      </c>
      <c r="G108" s="117" t="str">
        <f t="shared" si="9"/>
        <v/>
      </c>
      <c r="H108" s="105" t="str">
        <f t="shared" si="5"/>
        <v/>
      </c>
      <c r="I108" s="103" t="b">
        <f t="shared" si="6"/>
        <v>0</v>
      </c>
    </row>
    <row r="109" spans="1:9" ht="25" customHeight="1">
      <c r="A109" s="109" t="str">
        <f t="shared" si="7"/>
        <v/>
      </c>
      <c r="B109" s="114"/>
      <c r="C109" s="118"/>
      <c r="D109" s="115"/>
      <c r="E109" s="100"/>
      <c r="F109" s="116" t="str">
        <f t="shared" si="8"/>
        <v/>
      </c>
      <c r="G109" s="117" t="str">
        <f t="shared" si="9"/>
        <v/>
      </c>
      <c r="H109" s="105" t="str">
        <f t="shared" si="5"/>
        <v/>
      </c>
      <c r="I109" s="103" t="b">
        <f t="shared" si="6"/>
        <v>0</v>
      </c>
    </row>
    <row r="110" spans="1:9" ht="25" customHeight="1">
      <c r="A110" s="109" t="str">
        <f t="shared" si="7"/>
        <v/>
      </c>
      <c r="B110" s="114"/>
      <c r="C110" s="118"/>
      <c r="D110" s="115"/>
      <c r="E110" s="100"/>
      <c r="F110" s="116" t="str">
        <f t="shared" si="8"/>
        <v/>
      </c>
      <c r="G110" s="117" t="str">
        <f t="shared" si="9"/>
        <v/>
      </c>
      <c r="H110" s="105" t="str">
        <f t="shared" si="5"/>
        <v/>
      </c>
      <c r="I110" s="103" t="b">
        <f t="shared" si="6"/>
        <v>0</v>
      </c>
    </row>
    <row r="111" spans="1:9" ht="25" customHeight="1">
      <c r="A111" s="109" t="str">
        <f t="shared" si="7"/>
        <v/>
      </c>
      <c r="B111" s="114"/>
      <c r="C111" s="118"/>
      <c r="D111" s="115"/>
      <c r="E111" s="100"/>
      <c r="F111" s="116" t="str">
        <f t="shared" si="8"/>
        <v/>
      </c>
      <c r="G111" s="117" t="str">
        <f t="shared" si="9"/>
        <v/>
      </c>
      <c r="H111" s="105" t="str">
        <f t="shared" si="5"/>
        <v/>
      </c>
      <c r="I111" s="103" t="b">
        <f t="shared" si="6"/>
        <v>0</v>
      </c>
    </row>
    <row r="112" spans="1:9" ht="25" customHeight="1">
      <c r="A112" s="109" t="str">
        <f t="shared" si="7"/>
        <v/>
      </c>
      <c r="B112" s="114"/>
      <c r="C112" s="118"/>
      <c r="D112" s="115"/>
      <c r="E112" s="100"/>
      <c r="F112" s="116" t="str">
        <f t="shared" si="8"/>
        <v/>
      </c>
      <c r="G112" s="117" t="str">
        <f t="shared" si="9"/>
        <v/>
      </c>
      <c r="H112" s="105" t="str">
        <f t="shared" si="5"/>
        <v/>
      </c>
      <c r="I112" s="103" t="b">
        <f t="shared" si="6"/>
        <v>0</v>
      </c>
    </row>
    <row r="113" spans="1:9" ht="25" customHeight="1">
      <c r="A113" s="109" t="str">
        <f t="shared" si="7"/>
        <v/>
      </c>
      <c r="B113" s="114"/>
      <c r="C113" s="118"/>
      <c r="D113" s="115"/>
      <c r="E113" s="100"/>
      <c r="F113" s="116" t="str">
        <f t="shared" si="8"/>
        <v/>
      </c>
      <c r="G113" s="117" t="str">
        <f t="shared" si="9"/>
        <v/>
      </c>
      <c r="H113" s="105" t="str">
        <f t="shared" si="5"/>
        <v/>
      </c>
      <c r="I113" s="103" t="b">
        <f t="shared" si="6"/>
        <v>0</v>
      </c>
    </row>
    <row r="114" spans="1:9" ht="25" customHeight="1">
      <c r="A114" s="109" t="str">
        <f t="shared" si="7"/>
        <v/>
      </c>
      <c r="B114" s="114"/>
      <c r="C114" s="118"/>
      <c r="D114" s="115"/>
      <c r="E114" s="100"/>
      <c r="F114" s="116" t="str">
        <f t="shared" si="8"/>
        <v/>
      </c>
      <c r="G114" s="117" t="str">
        <f t="shared" si="9"/>
        <v/>
      </c>
      <c r="H114" s="105" t="str">
        <f t="shared" si="5"/>
        <v/>
      </c>
      <c r="I114" s="103" t="b">
        <f t="shared" si="6"/>
        <v>0</v>
      </c>
    </row>
    <row r="115" spans="1:9" ht="25" customHeight="1">
      <c r="A115" s="109" t="str">
        <f t="shared" si="7"/>
        <v/>
      </c>
      <c r="B115" s="114"/>
      <c r="C115" s="118"/>
      <c r="D115" s="115"/>
      <c r="E115" s="100"/>
      <c r="F115" s="116" t="str">
        <f t="shared" si="8"/>
        <v/>
      </c>
      <c r="G115" s="117" t="str">
        <f t="shared" si="9"/>
        <v/>
      </c>
      <c r="H115" s="105" t="str">
        <f t="shared" si="5"/>
        <v/>
      </c>
      <c r="I115" s="103" t="b">
        <f t="shared" si="6"/>
        <v>0</v>
      </c>
    </row>
    <row r="116" spans="1:9" ht="25" customHeight="1">
      <c r="A116" s="109" t="str">
        <f t="shared" si="7"/>
        <v/>
      </c>
      <c r="B116" s="114"/>
      <c r="C116" s="118"/>
      <c r="D116" s="115"/>
      <c r="E116" s="100"/>
      <c r="F116" s="116" t="str">
        <f t="shared" si="8"/>
        <v/>
      </c>
      <c r="G116" s="117" t="str">
        <f t="shared" si="9"/>
        <v/>
      </c>
      <c r="H116" s="105" t="str">
        <f t="shared" si="5"/>
        <v/>
      </c>
      <c r="I116" s="103" t="b">
        <f t="shared" si="6"/>
        <v>0</v>
      </c>
    </row>
    <row r="117" spans="1:9" ht="25" customHeight="1">
      <c r="A117" s="109" t="str">
        <f t="shared" si="7"/>
        <v/>
      </c>
      <c r="B117" s="114"/>
      <c r="C117" s="118"/>
      <c r="D117" s="115"/>
      <c r="E117" s="100"/>
      <c r="F117" s="116" t="str">
        <f t="shared" si="8"/>
        <v/>
      </c>
      <c r="G117" s="117" t="str">
        <f t="shared" si="9"/>
        <v/>
      </c>
      <c r="H117" s="105" t="str">
        <f t="shared" si="5"/>
        <v/>
      </c>
      <c r="I117" s="103" t="b">
        <f t="shared" si="6"/>
        <v>0</v>
      </c>
    </row>
    <row r="118" spans="1:9" ht="25" customHeight="1">
      <c r="A118" s="109" t="str">
        <f t="shared" si="7"/>
        <v/>
      </c>
      <c r="B118" s="114"/>
      <c r="C118" s="118"/>
      <c r="D118" s="115"/>
      <c r="E118" s="100"/>
      <c r="F118" s="116" t="str">
        <f t="shared" si="8"/>
        <v/>
      </c>
      <c r="G118" s="117" t="str">
        <f t="shared" si="9"/>
        <v/>
      </c>
      <c r="H118" s="105" t="str">
        <f t="shared" si="5"/>
        <v/>
      </c>
      <c r="I118" s="103" t="b">
        <f t="shared" si="6"/>
        <v>0</v>
      </c>
    </row>
    <row r="119" spans="1:9" ht="25" customHeight="1">
      <c r="A119" s="109" t="str">
        <f t="shared" si="7"/>
        <v/>
      </c>
      <c r="B119" s="114"/>
      <c r="C119" s="118"/>
      <c r="D119" s="115"/>
      <c r="E119" s="100"/>
      <c r="F119" s="116" t="str">
        <f t="shared" si="8"/>
        <v/>
      </c>
      <c r="G119" s="117" t="str">
        <f t="shared" si="9"/>
        <v/>
      </c>
      <c r="H119" s="105" t="str">
        <f t="shared" si="5"/>
        <v/>
      </c>
      <c r="I119" s="103" t="b">
        <f t="shared" si="6"/>
        <v>0</v>
      </c>
    </row>
    <row r="120" spans="1:9" ht="25" customHeight="1">
      <c r="A120" s="109" t="str">
        <f t="shared" si="7"/>
        <v/>
      </c>
      <c r="B120" s="114"/>
      <c r="C120" s="118"/>
      <c r="D120" s="115"/>
      <c r="E120" s="100"/>
      <c r="F120" s="116" t="str">
        <f t="shared" si="8"/>
        <v/>
      </c>
      <c r="G120" s="117" t="str">
        <f t="shared" si="9"/>
        <v/>
      </c>
      <c r="H120" s="105" t="str">
        <f t="shared" si="5"/>
        <v/>
      </c>
      <c r="I120" s="103" t="b">
        <f t="shared" si="6"/>
        <v>0</v>
      </c>
    </row>
    <row r="121" spans="1:9" ht="25" customHeight="1">
      <c r="A121" s="109" t="str">
        <f t="shared" si="7"/>
        <v/>
      </c>
      <c r="B121" s="114"/>
      <c r="C121" s="118"/>
      <c r="D121" s="115"/>
      <c r="E121" s="100"/>
      <c r="F121" s="116" t="str">
        <f t="shared" si="8"/>
        <v/>
      </c>
      <c r="G121" s="117" t="str">
        <f t="shared" si="9"/>
        <v/>
      </c>
      <c r="H121" s="105" t="str">
        <f t="shared" si="5"/>
        <v/>
      </c>
      <c r="I121" s="103" t="b">
        <f t="shared" si="6"/>
        <v>0</v>
      </c>
    </row>
    <row r="122" spans="1:9" ht="25" customHeight="1">
      <c r="A122" s="109" t="str">
        <f t="shared" si="7"/>
        <v/>
      </c>
      <c r="B122" s="114"/>
      <c r="C122" s="118"/>
      <c r="D122" s="115"/>
      <c r="E122" s="100"/>
      <c r="F122" s="116" t="str">
        <f t="shared" si="8"/>
        <v/>
      </c>
      <c r="G122" s="117" t="str">
        <f t="shared" si="9"/>
        <v/>
      </c>
      <c r="H122" s="105" t="str">
        <f t="shared" si="5"/>
        <v/>
      </c>
      <c r="I122" s="103" t="b">
        <f t="shared" si="6"/>
        <v>0</v>
      </c>
    </row>
    <row r="123" spans="1:9" ht="25" customHeight="1">
      <c r="A123" s="109" t="str">
        <f t="shared" si="7"/>
        <v/>
      </c>
      <c r="B123" s="114"/>
      <c r="C123" s="118"/>
      <c r="D123" s="115"/>
      <c r="E123" s="100"/>
      <c r="F123" s="116" t="str">
        <f t="shared" si="8"/>
        <v/>
      </c>
      <c r="G123" s="117" t="str">
        <f t="shared" si="9"/>
        <v/>
      </c>
      <c r="H123" s="105" t="str">
        <f t="shared" si="5"/>
        <v/>
      </c>
      <c r="I123" s="103" t="b">
        <f t="shared" si="6"/>
        <v>0</v>
      </c>
    </row>
    <row r="124" spans="1:9" ht="25" customHeight="1">
      <c r="A124" s="109" t="str">
        <f t="shared" si="7"/>
        <v/>
      </c>
      <c r="B124" s="114"/>
      <c r="C124" s="118"/>
      <c r="D124" s="115"/>
      <c r="E124" s="100"/>
      <c r="F124" s="116" t="str">
        <f t="shared" si="8"/>
        <v/>
      </c>
      <c r="G124" s="117" t="str">
        <f t="shared" si="9"/>
        <v/>
      </c>
      <c r="H124" s="105" t="str">
        <f t="shared" si="5"/>
        <v/>
      </c>
      <c r="I124" s="103" t="b">
        <f t="shared" si="6"/>
        <v>0</v>
      </c>
    </row>
    <row r="125" spans="1:9" ht="25" customHeight="1">
      <c r="A125" s="109" t="str">
        <f t="shared" si="7"/>
        <v/>
      </c>
      <c r="B125" s="114"/>
      <c r="C125" s="118"/>
      <c r="D125" s="115"/>
      <c r="E125" s="100"/>
      <c r="F125" s="116" t="str">
        <f t="shared" si="8"/>
        <v/>
      </c>
      <c r="G125" s="117" t="str">
        <f t="shared" si="9"/>
        <v/>
      </c>
      <c r="H125" s="105" t="str">
        <f t="shared" si="5"/>
        <v/>
      </c>
      <c r="I125" s="103" t="b">
        <f t="shared" si="6"/>
        <v>0</v>
      </c>
    </row>
    <row r="126" spans="1:9" ht="25" customHeight="1">
      <c r="A126" s="109" t="str">
        <f t="shared" si="7"/>
        <v/>
      </c>
      <c r="B126" s="114"/>
      <c r="C126" s="118"/>
      <c r="D126" s="115"/>
      <c r="E126" s="100"/>
      <c r="F126" s="116" t="str">
        <f t="shared" si="8"/>
        <v/>
      </c>
      <c r="G126" s="117" t="str">
        <f t="shared" si="9"/>
        <v/>
      </c>
      <c r="H126" s="105" t="str">
        <f t="shared" si="5"/>
        <v/>
      </c>
      <c r="I126" s="103" t="b">
        <f t="shared" si="6"/>
        <v>0</v>
      </c>
    </row>
    <row r="127" spans="1:9" ht="25" customHeight="1">
      <c r="A127" s="109" t="str">
        <f t="shared" si="7"/>
        <v/>
      </c>
      <c r="B127" s="114"/>
      <c r="C127" s="118"/>
      <c r="D127" s="115"/>
      <c r="E127" s="100"/>
      <c r="F127" s="116" t="str">
        <f t="shared" si="8"/>
        <v/>
      </c>
      <c r="G127" s="117" t="str">
        <f t="shared" si="9"/>
        <v/>
      </c>
      <c r="H127" s="105" t="str">
        <f t="shared" si="5"/>
        <v/>
      </c>
      <c r="I127" s="103" t="b">
        <f t="shared" si="6"/>
        <v>0</v>
      </c>
    </row>
    <row r="128" spans="1:9" ht="25" customHeight="1">
      <c r="A128" s="109" t="str">
        <f t="shared" si="7"/>
        <v/>
      </c>
      <c r="B128" s="114"/>
      <c r="C128" s="118"/>
      <c r="D128" s="115"/>
      <c r="E128" s="100"/>
      <c r="F128" s="116" t="str">
        <f t="shared" si="8"/>
        <v/>
      </c>
      <c r="G128" s="117" t="str">
        <f t="shared" si="9"/>
        <v/>
      </c>
      <c r="H128" s="105" t="str">
        <f t="shared" si="5"/>
        <v/>
      </c>
      <c r="I128" s="103" t="b">
        <f t="shared" si="6"/>
        <v>0</v>
      </c>
    </row>
    <row r="129" spans="1:9" ht="25" customHeight="1">
      <c r="A129" s="109" t="str">
        <f t="shared" si="7"/>
        <v/>
      </c>
      <c r="B129" s="114"/>
      <c r="C129" s="118"/>
      <c r="D129" s="115"/>
      <c r="E129" s="100"/>
      <c r="F129" s="116" t="str">
        <f t="shared" si="8"/>
        <v/>
      </c>
      <c r="G129" s="117" t="str">
        <f t="shared" si="9"/>
        <v/>
      </c>
      <c r="H129" s="105" t="str">
        <f t="shared" si="5"/>
        <v/>
      </c>
      <c r="I129" s="103" t="b">
        <f t="shared" si="6"/>
        <v>0</v>
      </c>
    </row>
    <row r="130" spans="1:9" ht="25" customHeight="1">
      <c r="A130" s="109" t="str">
        <f t="shared" si="7"/>
        <v/>
      </c>
      <c r="B130" s="114"/>
      <c r="C130" s="118"/>
      <c r="D130" s="115"/>
      <c r="E130" s="100"/>
      <c r="F130" s="116" t="str">
        <f t="shared" si="8"/>
        <v/>
      </c>
      <c r="G130" s="117" t="str">
        <f t="shared" si="9"/>
        <v/>
      </c>
      <c r="H130" s="105" t="str">
        <f t="shared" si="5"/>
        <v/>
      </c>
      <c r="I130" s="103" t="b">
        <f t="shared" si="6"/>
        <v>0</v>
      </c>
    </row>
    <row r="131" spans="1:9" ht="25" customHeight="1">
      <c r="A131" s="109" t="str">
        <f t="shared" si="7"/>
        <v/>
      </c>
      <c r="B131" s="114"/>
      <c r="C131" s="118"/>
      <c r="D131" s="115"/>
      <c r="E131" s="100"/>
      <c r="F131" s="116" t="str">
        <f t="shared" si="8"/>
        <v/>
      </c>
      <c r="G131" s="117" t="str">
        <f t="shared" si="9"/>
        <v/>
      </c>
      <c r="H131" s="105" t="str">
        <f t="shared" si="5"/>
        <v/>
      </c>
      <c r="I131" s="103" t="b">
        <f t="shared" si="6"/>
        <v>0</v>
      </c>
    </row>
    <row r="132" spans="1:9" ht="25" customHeight="1">
      <c r="A132" s="109" t="str">
        <f t="shared" si="7"/>
        <v/>
      </c>
      <c r="B132" s="114"/>
      <c r="C132" s="118"/>
      <c r="D132" s="115"/>
      <c r="E132" s="100"/>
      <c r="F132" s="116" t="str">
        <f t="shared" si="8"/>
        <v/>
      </c>
      <c r="G132" s="117" t="str">
        <f t="shared" si="9"/>
        <v/>
      </c>
      <c r="H132" s="105" t="str">
        <f t="shared" ref="H132:H149" si="10">B132&amp;D132</f>
        <v/>
      </c>
      <c r="I132" s="103" t="b">
        <f t="shared" ref="I132:I149" si="11">COUNTIF(H:H,H132)=1</f>
        <v>0</v>
      </c>
    </row>
    <row r="133" spans="1:9" ht="25" customHeight="1">
      <c r="A133" s="109" t="str">
        <f t="shared" ref="A133:A149" si="12">IF(G133="","",IF(G133=0,"",A132+1))</f>
        <v/>
      </c>
      <c r="B133" s="114"/>
      <c r="C133" s="118"/>
      <c r="D133" s="115"/>
      <c r="E133" s="100"/>
      <c r="F133" s="116" t="str">
        <f t="shared" ref="F133:F149" si="13">IF(D133="", "", E133*(6000))</f>
        <v/>
      </c>
      <c r="G133" s="117" t="str">
        <f t="shared" si="9"/>
        <v/>
      </c>
      <c r="H133" s="105" t="str">
        <f t="shared" si="10"/>
        <v/>
      </c>
      <c r="I133" s="103" t="b">
        <f t="shared" si="11"/>
        <v>0</v>
      </c>
    </row>
    <row r="134" spans="1:9" ht="25" customHeight="1">
      <c r="A134" s="109" t="str">
        <f t="shared" si="12"/>
        <v/>
      </c>
      <c r="B134" s="114"/>
      <c r="C134" s="118"/>
      <c r="D134" s="115"/>
      <c r="E134" s="100"/>
      <c r="F134" s="116" t="str">
        <f t="shared" si="13"/>
        <v/>
      </c>
      <c r="G134" s="117" t="str">
        <f t="shared" si="9"/>
        <v/>
      </c>
      <c r="H134" s="105" t="str">
        <f t="shared" si="10"/>
        <v/>
      </c>
      <c r="I134" s="103" t="b">
        <f t="shared" si="11"/>
        <v>0</v>
      </c>
    </row>
    <row r="135" spans="1:9" ht="25" customHeight="1">
      <c r="A135" s="109" t="str">
        <f t="shared" si="12"/>
        <v/>
      </c>
      <c r="B135" s="114"/>
      <c r="C135" s="118"/>
      <c r="D135" s="115"/>
      <c r="E135" s="100"/>
      <c r="F135" s="116" t="str">
        <f t="shared" si="13"/>
        <v/>
      </c>
      <c r="G135" s="117" t="str">
        <f t="shared" ref="G135:G149" si="14">IF(F135="","",IF(I135=FALSE,"",F135))</f>
        <v/>
      </c>
      <c r="H135" s="105" t="str">
        <f t="shared" si="10"/>
        <v/>
      </c>
      <c r="I135" s="103" t="b">
        <f t="shared" si="11"/>
        <v>0</v>
      </c>
    </row>
    <row r="136" spans="1:9" ht="25" customHeight="1">
      <c r="A136" s="109" t="str">
        <f t="shared" si="12"/>
        <v/>
      </c>
      <c r="B136" s="114"/>
      <c r="C136" s="118"/>
      <c r="D136" s="115"/>
      <c r="E136" s="100"/>
      <c r="F136" s="116" t="str">
        <f t="shared" si="13"/>
        <v/>
      </c>
      <c r="G136" s="117" t="str">
        <f t="shared" si="14"/>
        <v/>
      </c>
      <c r="H136" s="105" t="str">
        <f t="shared" si="10"/>
        <v/>
      </c>
      <c r="I136" s="103" t="b">
        <f t="shared" si="11"/>
        <v>0</v>
      </c>
    </row>
    <row r="137" spans="1:9" ht="25" customHeight="1">
      <c r="A137" s="109" t="str">
        <f t="shared" si="12"/>
        <v/>
      </c>
      <c r="B137" s="114"/>
      <c r="C137" s="118"/>
      <c r="D137" s="115"/>
      <c r="E137" s="100"/>
      <c r="F137" s="116" t="str">
        <f t="shared" si="13"/>
        <v/>
      </c>
      <c r="G137" s="117" t="str">
        <f t="shared" si="14"/>
        <v/>
      </c>
      <c r="H137" s="105" t="str">
        <f t="shared" si="10"/>
        <v/>
      </c>
      <c r="I137" s="103" t="b">
        <f t="shared" si="11"/>
        <v>0</v>
      </c>
    </row>
    <row r="138" spans="1:9" ht="25" customHeight="1">
      <c r="A138" s="109" t="str">
        <f t="shared" si="12"/>
        <v/>
      </c>
      <c r="B138" s="114"/>
      <c r="C138" s="118"/>
      <c r="D138" s="115"/>
      <c r="E138" s="100"/>
      <c r="F138" s="116" t="str">
        <f t="shared" si="13"/>
        <v/>
      </c>
      <c r="G138" s="117" t="str">
        <f t="shared" si="14"/>
        <v/>
      </c>
      <c r="H138" s="105" t="str">
        <f t="shared" si="10"/>
        <v/>
      </c>
      <c r="I138" s="103" t="b">
        <f t="shared" si="11"/>
        <v>0</v>
      </c>
    </row>
    <row r="139" spans="1:9" ht="25" customHeight="1">
      <c r="A139" s="109" t="str">
        <f t="shared" si="12"/>
        <v/>
      </c>
      <c r="B139" s="114"/>
      <c r="C139" s="118"/>
      <c r="D139" s="115"/>
      <c r="E139" s="100"/>
      <c r="F139" s="116" t="str">
        <f t="shared" si="13"/>
        <v/>
      </c>
      <c r="G139" s="117" t="str">
        <f t="shared" si="14"/>
        <v/>
      </c>
      <c r="H139" s="105" t="str">
        <f t="shared" si="10"/>
        <v/>
      </c>
      <c r="I139" s="103" t="b">
        <f t="shared" si="11"/>
        <v>0</v>
      </c>
    </row>
    <row r="140" spans="1:9" ht="25" customHeight="1">
      <c r="A140" s="109" t="str">
        <f t="shared" si="12"/>
        <v/>
      </c>
      <c r="B140" s="114"/>
      <c r="C140" s="118"/>
      <c r="D140" s="115"/>
      <c r="E140" s="100"/>
      <c r="F140" s="116" t="str">
        <f t="shared" si="13"/>
        <v/>
      </c>
      <c r="G140" s="117" t="str">
        <f t="shared" si="14"/>
        <v/>
      </c>
      <c r="H140" s="105" t="str">
        <f t="shared" si="10"/>
        <v/>
      </c>
      <c r="I140" s="103" t="b">
        <f t="shared" si="11"/>
        <v>0</v>
      </c>
    </row>
    <row r="141" spans="1:9" ht="25" customHeight="1">
      <c r="A141" s="109" t="str">
        <f t="shared" si="12"/>
        <v/>
      </c>
      <c r="B141" s="114"/>
      <c r="C141" s="118"/>
      <c r="D141" s="115"/>
      <c r="E141" s="100"/>
      <c r="F141" s="116" t="str">
        <f t="shared" si="13"/>
        <v/>
      </c>
      <c r="G141" s="117" t="str">
        <f t="shared" si="14"/>
        <v/>
      </c>
      <c r="H141" s="105" t="str">
        <f t="shared" si="10"/>
        <v/>
      </c>
      <c r="I141" s="103" t="b">
        <f t="shared" si="11"/>
        <v>0</v>
      </c>
    </row>
    <row r="142" spans="1:9" ht="25" customHeight="1">
      <c r="A142" s="109" t="str">
        <f t="shared" si="12"/>
        <v/>
      </c>
      <c r="B142" s="114"/>
      <c r="C142" s="118"/>
      <c r="D142" s="115"/>
      <c r="E142" s="100"/>
      <c r="F142" s="116" t="str">
        <f t="shared" si="13"/>
        <v/>
      </c>
      <c r="G142" s="117" t="str">
        <f t="shared" si="14"/>
        <v/>
      </c>
      <c r="H142" s="105" t="str">
        <f t="shared" si="10"/>
        <v/>
      </c>
      <c r="I142" s="103" t="b">
        <f t="shared" si="11"/>
        <v>0</v>
      </c>
    </row>
    <row r="143" spans="1:9" ht="25" customHeight="1">
      <c r="A143" s="109" t="str">
        <f t="shared" si="12"/>
        <v/>
      </c>
      <c r="B143" s="114"/>
      <c r="C143" s="118"/>
      <c r="D143" s="115"/>
      <c r="E143" s="100"/>
      <c r="F143" s="116" t="str">
        <f t="shared" si="13"/>
        <v/>
      </c>
      <c r="G143" s="117" t="str">
        <f t="shared" si="14"/>
        <v/>
      </c>
      <c r="H143" s="105" t="str">
        <f t="shared" si="10"/>
        <v/>
      </c>
      <c r="I143" s="103" t="b">
        <f t="shared" si="11"/>
        <v>0</v>
      </c>
    </row>
    <row r="144" spans="1:9" ht="25" customHeight="1">
      <c r="A144" s="109" t="str">
        <f t="shared" si="12"/>
        <v/>
      </c>
      <c r="B144" s="114"/>
      <c r="C144" s="118"/>
      <c r="D144" s="115"/>
      <c r="E144" s="100"/>
      <c r="F144" s="116" t="str">
        <f t="shared" si="13"/>
        <v/>
      </c>
      <c r="G144" s="117" t="str">
        <f t="shared" si="14"/>
        <v/>
      </c>
      <c r="H144" s="105" t="str">
        <f t="shared" si="10"/>
        <v/>
      </c>
      <c r="I144" s="103" t="b">
        <f t="shared" si="11"/>
        <v>0</v>
      </c>
    </row>
    <row r="145" spans="1:9" ht="25" customHeight="1">
      <c r="A145" s="109" t="str">
        <f t="shared" si="12"/>
        <v/>
      </c>
      <c r="B145" s="114"/>
      <c r="C145" s="118"/>
      <c r="D145" s="115"/>
      <c r="E145" s="100"/>
      <c r="F145" s="116" t="str">
        <f t="shared" si="13"/>
        <v/>
      </c>
      <c r="G145" s="117" t="str">
        <f t="shared" si="14"/>
        <v/>
      </c>
      <c r="H145" s="105" t="str">
        <f t="shared" si="10"/>
        <v/>
      </c>
      <c r="I145" s="103" t="b">
        <f t="shared" si="11"/>
        <v>0</v>
      </c>
    </row>
    <row r="146" spans="1:9" ht="25" customHeight="1">
      <c r="A146" s="109" t="str">
        <f t="shared" si="12"/>
        <v/>
      </c>
      <c r="B146" s="114"/>
      <c r="C146" s="118"/>
      <c r="D146" s="115"/>
      <c r="E146" s="100"/>
      <c r="F146" s="116" t="str">
        <f t="shared" si="13"/>
        <v/>
      </c>
      <c r="G146" s="117" t="str">
        <f t="shared" si="14"/>
        <v/>
      </c>
      <c r="H146" s="105" t="str">
        <f t="shared" si="10"/>
        <v/>
      </c>
      <c r="I146" s="103" t="b">
        <f t="shared" si="11"/>
        <v>0</v>
      </c>
    </row>
    <row r="147" spans="1:9" ht="25" customHeight="1">
      <c r="A147" s="109" t="str">
        <f t="shared" si="12"/>
        <v/>
      </c>
      <c r="B147" s="114"/>
      <c r="C147" s="118"/>
      <c r="D147" s="115"/>
      <c r="E147" s="100"/>
      <c r="F147" s="116" t="str">
        <f t="shared" si="13"/>
        <v/>
      </c>
      <c r="G147" s="117" t="str">
        <f t="shared" si="14"/>
        <v/>
      </c>
      <c r="H147" s="105" t="str">
        <f t="shared" si="10"/>
        <v/>
      </c>
      <c r="I147" s="103" t="b">
        <f t="shared" si="11"/>
        <v>0</v>
      </c>
    </row>
    <row r="148" spans="1:9" ht="25" customHeight="1">
      <c r="A148" s="109" t="str">
        <f t="shared" si="12"/>
        <v/>
      </c>
      <c r="B148" s="114"/>
      <c r="C148" s="118"/>
      <c r="D148" s="115"/>
      <c r="E148" s="100"/>
      <c r="F148" s="116" t="str">
        <f t="shared" si="13"/>
        <v/>
      </c>
      <c r="G148" s="117" t="str">
        <f t="shared" si="14"/>
        <v/>
      </c>
      <c r="H148" s="105" t="str">
        <f t="shared" si="10"/>
        <v/>
      </c>
      <c r="I148" s="103" t="b">
        <f t="shared" si="11"/>
        <v>0</v>
      </c>
    </row>
    <row r="149" spans="1:9" ht="25" customHeight="1">
      <c r="A149" s="109" t="str">
        <f t="shared" si="12"/>
        <v/>
      </c>
      <c r="B149" s="114"/>
      <c r="C149" s="118"/>
      <c r="D149" s="115"/>
      <c r="E149" s="100"/>
      <c r="F149" s="116" t="str">
        <f t="shared" si="13"/>
        <v/>
      </c>
      <c r="G149" s="117" t="str">
        <f t="shared" si="14"/>
        <v/>
      </c>
      <c r="H149" s="105" t="str">
        <f t="shared" si="10"/>
        <v/>
      </c>
      <c r="I149" s="103" t="b">
        <f t="shared" si="11"/>
        <v>0</v>
      </c>
    </row>
  </sheetData>
  <sheetProtection algorithmName="SHA-512" hashValue="D8XcjMZa4e4g4m0v9HYRqWxxUGmCOfCQ+qCFfWkLf31/8WQwmjG6J2tDwY0fXTKezpd3Q3q9MEt03oDPwUfO7w==" saltValue="67MOOb8Ui1UrAdjcwmTeIg==" spinCount="100000" sheet="1" objects="1" scenarios="1"/>
  <mergeCells count="2">
    <mergeCell ref="B2:D2"/>
    <mergeCell ref="A1:C1"/>
  </mergeCells>
  <phoneticPr fontId="2"/>
  <dataValidations count="6">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DC8317A7-FE27-43FE-B39E-6F9FD269AC81}">
      <formula1>AND(LENB(E39:G39)=LEN(E39:G39))</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C194ABBF-5B17-44EB-813F-3BF7DCDF3B7C}"/>
    <dataValidation type="custom" allowBlank="1" showInputMessage="1" showErrorMessage="1" sqref="H4:H149" xr:uid="{3B0078AE-F8BE-4040-98F0-CFE75BB63920}">
      <formula1>COUNTIF(H:H,H4)=1</formula1>
    </dataValidation>
    <dataValidation imeMode="on" allowBlank="1" showInputMessage="1" showErrorMessage="1" sqref="C4:C149" xr:uid="{D6654052-3CFC-4444-A12B-F380D711D396}"/>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9B385342-E2CE-41DD-B02B-E784F9A8838A}">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5E77972D-89A5-4678-8367-E10698F0F292}">
      <formula1>AND(LENB(E4:G4)=LEN(E4:G4))</formula1>
    </dataValidation>
  </dataValidations>
  <hyperlinks>
    <hyperlink ref="G1" location="シート目次!A1" display="目次に戻る" xr:uid="{96AEE171-459D-4D9B-83FF-759D95276765}"/>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FA8634-28B8-495A-8625-65B3C246325E}">
          <x14:formula1>
            <xm:f>'対象事業所等（光熱費）'!$B$17:$B$26</xm:f>
          </x14:formula1>
          <xm:sqref>D4:D149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9F73-4CB8-4754-999F-7D2E1703E8ED}">
  <sheetPr>
    <pageSetUpPr fitToPage="1"/>
  </sheetPr>
  <dimension ref="A1:H14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F1" sqref="F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6" width="10.7265625" style="106" customWidth="1"/>
    <col min="7" max="7" width="21.7265625" style="120" hidden="1" customWidth="1"/>
    <col min="8" max="8" width="17.08984375" style="121" hidden="1" customWidth="1"/>
    <col min="9" max="21" width="8.7265625" style="106" customWidth="1"/>
    <col min="22" max="16384" width="8.7265625" style="106"/>
  </cols>
  <sheetData>
    <row r="1" spans="1:8">
      <c r="A1" s="228" t="s">
        <v>181</v>
      </c>
      <c r="B1" s="228"/>
      <c r="C1" s="228"/>
      <c r="D1" s="103"/>
      <c r="E1" s="103"/>
      <c r="F1" s="104" t="s">
        <v>188</v>
      </c>
      <c r="G1" s="105"/>
      <c r="H1" s="103"/>
    </row>
    <row r="2" spans="1:8">
      <c r="A2" s="107"/>
      <c r="B2" s="227" t="s">
        <v>136</v>
      </c>
      <c r="C2" s="227"/>
      <c r="D2" s="227"/>
      <c r="E2" s="123"/>
      <c r="F2" s="123"/>
      <c r="G2" s="105"/>
      <c r="H2" s="103"/>
    </row>
    <row r="3" spans="1:8" s="113" customFormat="1" ht="26">
      <c r="A3" s="109" t="s">
        <v>49</v>
      </c>
      <c r="B3" s="109" t="s">
        <v>44</v>
      </c>
      <c r="C3" s="110" t="s">
        <v>45</v>
      </c>
      <c r="D3" s="109" t="s">
        <v>46</v>
      </c>
      <c r="E3" s="111" t="s">
        <v>47</v>
      </c>
      <c r="F3" s="109" t="s">
        <v>48</v>
      </c>
      <c r="G3" s="105" t="s">
        <v>50</v>
      </c>
      <c r="H3" s="112" t="s">
        <v>51</v>
      </c>
    </row>
    <row r="4" spans="1:8" ht="25" customHeight="1">
      <c r="A4" s="109" t="str">
        <f>IF(F4="","",IF(F4=0,"",1))</f>
        <v/>
      </c>
      <c r="B4" s="40"/>
      <c r="C4" s="39"/>
      <c r="D4" s="39"/>
      <c r="E4" s="116" t="str">
        <f>IFERROR(VLOOKUP(D4,'対象事業所等（光熱費）'!$B$2:$D$26,2,FALSE),"")</f>
        <v/>
      </c>
      <c r="F4" s="117" t="str">
        <f>IF(E4="","",IF(H4=FALSE,"",E4))</f>
        <v/>
      </c>
      <c r="G4" s="105" t="str">
        <f t="shared" ref="G4:G67" si="0">B4&amp;D4</f>
        <v/>
      </c>
      <c r="H4" s="103" t="b">
        <f t="shared" ref="H4:H67" si="1">COUNTIF(G:G,G4)=1</f>
        <v>0</v>
      </c>
    </row>
    <row r="5" spans="1:8" ht="25" customHeight="1">
      <c r="A5" s="109" t="str">
        <f t="shared" ref="A5:A68" si="2">IF(F5="","",IF(F5=0,"",A4+1))</f>
        <v/>
      </c>
      <c r="B5" s="40"/>
      <c r="C5" s="39"/>
      <c r="D5" s="39"/>
      <c r="E5" s="116" t="str">
        <f>IFERROR(VLOOKUP(D5,'対象事業所等（光熱費）'!$B$2:$D$26,2,FALSE),"")</f>
        <v/>
      </c>
      <c r="F5" s="117" t="str">
        <f t="shared" ref="F5:F68" si="3">IF(E5="","",IF(H5=FALSE,"",E5))</f>
        <v/>
      </c>
      <c r="G5" s="105" t="str">
        <f t="shared" si="0"/>
        <v/>
      </c>
      <c r="H5" s="103" t="b">
        <f t="shared" si="1"/>
        <v>0</v>
      </c>
    </row>
    <row r="6" spans="1:8" ht="25" customHeight="1">
      <c r="A6" s="109" t="str">
        <f t="shared" si="2"/>
        <v/>
      </c>
      <c r="B6" s="40"/>
      <c r="C6" s="39"/>
      <c r="D6" s="39"/>
      <c r="E6" s="116" t="str">
        <f>IFERROR(VLOOKUP(D6,'対象事業所等（光熱費）'!$B$2:$D$26,2,FALSE),"")</f>
        <v/>
      </c>
      <c r="F6" s="117" t="str">
        <f t="shared" si="3"/>
        <v/>
      </c>
      <c r="G6" s="105" t="str">
        <f t="shared" si="0"/>
        <v/>
      </c>
      <c r="H6" s="103" t="b">
        <f t="shared" si="1"/>
        <v>0</v>
      </c>
    </row>
    <row r="7" spans="1:8" ht="25" customHeight="1">
      <c r="A7" s="109" t="str">
        <f t="shared" si="2"/>
        <v/>
      </c>
      <c r="B7" s="40"/>
      <c r="C7" s="39"/>
      <c r="D7" s="39"/>
      <c r="E7" s="116" t="str">
        <f>IFERROR(VLOOKUP(D7,'対象事業所等（光熱費）'!$B$2:$D$26,2,FALSE),"")</f>
        <v/>
      </c>
      <c r="F7" s="117" t="str">
        <f t="shared" si="3"/>
        <v/>
      </c>
      <c r="G7" s="105" t="str">
        <f t="shared" si="0"/>
        <v/>
      </c>
      <c r="H7" s="103" t="b">
        <f t="shared" si="1"/>
        <v>0</v>
      </c>
    </row>
    <row r="8" spans="1:8" ht="25" customHeight="1">
      <c r="A8" s="109" t="str">
        <f t="shared" si="2"/>
        <v/>
      </c>
      <c r="B8" s="40"/>
      <c r="C8" s="39"/>
      <c r="D8" s="39"/>
      <c r="E8" s="116" t="str">
        <f>IFERROR(VLOOKUP(D8,'対象事業所等（光熱費）'!$B$2:$D$26,2,FALSE),"")</f>
        <v/>
      </c>
      <c r="F8" s="117" t="str">
        <f t="shared" si="3"/>
        <v/>
      </c>
      <c r="G8" s="105" t="str">
        <f t="shared" si="0"/>
        <v/>
      </c>
      <c r="H8" s="103" t="b">
        <f t="shared" si="1"/>
        <v>0</v>
      </c>
    </row>
    <row r="9" spans="1:8" ht="25" customHeight="1">
      <c r="A9" s="109" t="str">
        <f t="shared" si="2"/>
        <v/>
      </c>
      <c r="B9" s="40"/>
      <c r="C9" s="39"/>
      <c r="D9" s="39"/>
      <c r="E9" s="116" t="str">
        <f>IFERROR(VLOOKUP(D9,'対象事業所等（光熱費）'!$B$2:$D$26,2,FALSE),"")</f>
        <v/>
      </c>
      <c r="F9" s="117" t="str">
        <f t="shared" si="3"/>
        <v/>
      </c>
      <c r="G9" s="105" t="str">
        <f t="shared" si="0"/>
        <v/>
      </c>
      <c r="H9" s="103" t="b">
        <f t="shared" si="1"/>
        <v>0</v>
      </c>
    </row>
    <row r="10" spans="1:8" ht="25" customHeight="1">
      <c r="A10" s="109" t="str">
        <f t="shared" si="2"/>
        <v/>
      </c>
      <c r="B10" s="40"/>
      <c r="C10" s="39"/>
      <c r="D10" s="39"/>
      <c r="E10" s="116" t="str">
        <f>IFERROR(VLOOKUP(D10,'対象事業所等（光熱費）'!$B$2:$D$26,2,FALSE),"")</f>
        <v/>
      </c>
      <c r="F10" s="117" t="str">
        <f t="shared" si="3"/>
        <v/>
      </c>
      <c r="G10" s="105" t="str">
        <f t="shared" si="0"/>
        <v/>
      </c>
      <c r="H10" s="103" t="b">
        <f t="shared" si="1"/>
        <v>0</v>
      </c>
    </row>
    <row r="11" spans="1:8" ht="25" customHeight="1">
      <c r="A11" s="109" t="str">
        <f t="shared" si="2"/>
        <v/>
      </c>
      <c r="B11" s="40"/>
      <c r="C11" s="39"/>
      <c r="D11" s="39"/>
      <c r="E11" s="116" t="str">
        <f>IFERROR(VLOOKUP(D11,'対象事業所等（光熱費）'!$B$2:$D$26,2,FALSE),"")</f>
        <v/>
      </c>
      <c r="F11" s="117" t="str">
        <f t="shared" si="3"/>
        <v/>
      </c>
      <c r="G11" s="105" t="str">
        <f t="shared" si="0"/>
        <v/>
      </c>
      <c r="H11" s="103" t="b">
        <f t="shared" si="1"/>
        <v>0</v>
      </c>
    </row>
    <row r="12" spans="1:8" ht="25" customHeight="1">
      <c r="A12" s="109" t="str">
        <f t="shared" si="2"/>
        <v/>
      </c>
      <c r="B12" s="40"/>
      <c r="C12" s="39"/>
      <c r="D12" s="39"/>
      <c r="E12" s="116" t="str">
        <f>IFERROR(VLOOKUP(D12,'対象事業所等（光熱費）'!$B$2:$D$26,2,FALSE),"")</f>
        <v/>
      </c>
      <c r="F12" s="117" t="str">
        <f t="shared" si="3"/>
        <v/>
      </c>
      <c r="G12" s="105" t="str">
        <f t="shared" si="0"/>
        <v/>
      </c>
      <c r="H12" s="103" t="b">
        <f t="shared" si="1"/>
        <v>0</v>
      </c>
    </row>
    <row r="13" spans="1:8" ht="25" customHeight="1">
      <c r="A13" s="109" t="str">
        <f t="shared" si="2"/>
        <v/>
      </c>
      <c r="B13" s="40"/>
      <c r="C13" s="39"/>
      <c r="D13" s="39"/>
      <c r="E13" s="116" t="str">
        <f>IFERROR(VLOOKUP(D13,'対象事業所等（光熱費）'!$B$2:$D$26,2,FALSE),"")</f>
        <v/>
      </c>
      <c r="F13" s="117" t="str">
        <f t="shared" si="3"/>
        <v/>
      </c>
      <c r="G13" s="105" t="str">
        <f t="shared" si="0"/>
        <v/>
      </c>
      <c r="H13" s="103" t="b">
        <f t="shared" si="1"/>
        <v>0</v>
      </c>
    </row>
    <row r="14" spans="1:8" ht="25" customHeight="1">
      <c r="A14" s="109" t="str">
        <f t="shared" si="2"/>
        <v/>
      </c>
      <c r="B14" s="40"/>
      <c r="C14" s="39"/>
      <c r="D14" s="39"/>
      <c r="E14" s="116" t="str">
        <f>IFERROR(VLOOKUP(D14,'対象事業所等（光熱費）'!$B$2:$D$26,2,FALSE),"")</f>
        <v/>
      </c>
      <c r="F14" s="117" t="str">
        <f t="shared" si="3"/>
        <v/>
      </c>
      <c r="G14" s="105" t="str">
        <f t="shared" si="0"/>
        <v/>
      </c>
      <c r="H14" s="103" t="b">
        <f t="shared" si="1"/>
        <v>0</v>
      </c>
    </row>
    <row r="15" spans="1:8" ht="25" customHeight="1">
      <c r="A15" s="109" t="str">
        <f t="shared" si="2"/>
        <v/>
      </c>
      <c r="B15" s="40"/>
      <c r="C15" s="39"/>
      <c r="D15" s="39"/>
      <c r="E15" s="116" t="str">
        <f>IFERROR(VLOOKUP(D15,'対象事業所等（光熱費）'!$B$2:$D$26,2,FALSE),"")</f>
        <v/>
      </c>
      <c r="F15" s="117" t="str">
        <f t="shared" si="3"/>
        <v/>
      </c>
      <c r="G15" s="105" t="str">
        <f t="shared" si="0"/>
        <v/>
      </c>
      <c r="H15" s="103" t="b">
        <f t="shared" si="1"/>
        <v>0</v>
      </c>
    </row>
    <row r="16" spans="1:8" ht="25" customHeight="1">
      <c r="A16" s="109" t="str">
        <f t="shared" si="2"/>
        <v/>
      </c>
      <c r="B16" s="40"/>
      <c r="C16" s="39"/>
      <c r="D16" s="39"/>
      <c r="E16" s="116" t="str">
        <f>IFERROR(VLOOKUP(D16,'対象事業所等（光熱費）'!$B$2:$D$26,2,FALSE),"")</f>
        <v/>
      </c>
      <c r="F16" s="117" t="str">
        <f t="shared" si="3"/>
        <v/>
      </c>
      <c r="G16" s="105" t="str">
        <f t="shared" si="0"/>
        <v/>
      </c>
      <c r="H16" s="103" t="b">
        <f t="shared" si="1"/>
        <v>0</v>
      </c>
    </row>
    <row r="17" spans="1:8" ht="25" customHeight="1">
      <c r="A17" s="109" t="str">
        <f t="shared" si="2"/>
        <v/>
      </c>
      <c r="B17" s="40"/>
      <c r="C17" s="39"/>
      <c r="D17" s="39"/>
      <c r="E17" s="116" t="str">
        <f>IFERROR(VLOOKUP(D17,'対象事業所等（光熱費）'!$B$2:$D$26,2,FALSE),"")</f>
        <v/>
      </c>
      <c r="F17" s="117" t="str">
        <f t="shared" si="3"/>
        <v/>
      </c>
      <c r="G17" s="105" t="str">
        <f t="shared" si="0"/>
        <v/>
      </c>
      <c r="H17" s="103" t="b">
        <f t="shared" si="1"/>
        <v>0</v>
      </c>
    </row>
    <row r="18" spans="1:8" ht="25" customHeight="1">
      <c r="A18" s="109" t="str">
        <f t="shared" si="2"/>
        <v/>
      </c>
      <c r="B18" s="40"/>
      <c r="C18" s="39"/>
      <c r="D18" s="39"/>
      <c r="E18" s="116" t="str">
        <f>IFERROR(VLOOKUP(D18,'対象事業所等（光熱費）'!$B$2:$D$26,2,FALSE),"")</f>
        <v/>
      </c>
      <c r="F18" s="117" t="str">
        <f t="shared" si="3"/>
        <v/>
      </c>
      <c r="G18" s="105" t="str">
        <f t="shared" si="0"/>
        <v/>
      </c>
      <c r="H18" s="103" t="b">
        <f t="shared" si="1"/>
        <v>0</v>
      </c>
    </row>
    <row r="19" spans="1:8" ht="25" customHeight="1">
      <c r="A19" s="109" t="str">
        <f t="shared" si="2"/>
        <v/>
      </c>
      <c r="B19" s="40"/>
      <c r="C19" s="39"/>
      <c r="D19" s="39"/>
      <c r="E19" s="116" t="str">
        <f>IFERROR(VLOOKUP(D19,'対象事業所等（光熱費）'!$B$2:$D$26,2,FALSE),"")</f>
        <v/>
      </c>
      <c r="F19" s="117" t="str">
        <f t="shared" si="3"/>
        <v/>
      </c>
      <c r="G19" s="105" t="str">
        <f t="shared" si="0"/>
        <v/>
      </c>
      <c r="H19" s="103" t="b">
        <f t="shared" si="1"/>
        <v>0</v>
      </c>
    </row>
    <row r="20" spans="1:8" ht="25" customHeight="1">
      <c r="A20" s="109" t="str">
        <f t="shared" si="2"/>
        <v/>
      </c>
      <c r="B20" s="40"/>
      <c r="C20" s="39"/>
      <c r="D20" s="39"/>
      <c r="E20" s="116" t="str">
        <f>IFERROR(VLOOKUP(D20,'対象事業所等（光熱費）'!$B$2:$D$26,2,FALSE),"")</f>
        <v/>
      </c>
      <c r="F20" s="117" t="str">
        <f t="shared" si="3"/>
        <v/>
      </c>
      <c r="G20" s="105" t="str">
        <f t="shared" si="0"/>
        <v/>
      </c>
      <c r="H20" s="103" t="b">
        <f t="shared" si="1"/>
        <v>0</v>
      </c>
    </row>
    <row r="21" spans="1:8" ht="25" customHeight="1">
      <c r="A21" s="109" t="str">
        <f t="shared" si="2"/>
        <v/>
      </c>
      <c r="B21" s="40"/>
      <c r="C21" s="39"/>
      <c r="D21" s="39"/>
      <c r="E21" s="116" t="str">
        <f>IFERROR(VLOOKUP(D21,'対象事業所等（光熱費）'!$B$2:$D$26,2,FALSE),"")</f>
        <v/>
      </c>
      <c r="F21" s="117" t="str">
        <f t="shared" si="3"/>
        <v/>
      </c>
      <c r="G21" s="105" t="str">
        <f t="shared" si="0"/>
        <v/>
      </c>
      <c r="H21" s="103" t="b">
        <f t="shared" si="1"/>
        <v>0</v>
      </c>
    </row>
    <row r="22" spans="1:8" ht="25" customHeight="1">
      <c r="A22" s="109" t="str">
        <f t="shared" si="2"/>
        <v/>
      </c>
      <c r="B22" s="40"/>
      <c r="C22" s="39"/>
      <c r="D22" s="39"/>
      <c r="E22" s="116" t="str">
        <f>IFERROR(VLOOKUP(D22,'対象事業所等（光熱費）'!$B$2:$D$26,2,FALSE),"")</f>
        <v/>
      </c>
      <c r="F22" s="117" t="str">
        <f t="shared" si="3"/>
        <v/>
      </c>
      <c r="G22" s="105" t="str">
        <f t="shared" si="0"/>
        <v/>
      </c>
      <c r="H22" s="103" t="b">
        <f t="shared" si="1"/>
        <v>0</v>
      </c>
    </row>
    <row r="23" spans="1:8" ht="25" customHeight="1">
      <c r="A23" s="109" t="str">
        <f t="shared" si="2"/>
        <v/>
      </c>
      <c r="B23" s="40"/>
      <c r="C23" s="39"/>
      <c r="D23" s="39"/>
      <c r="E23" s="116" t="str">
        <f>IFERROR(VLOOKUP(D23,'対象事業所等（光熱費）'!$B$2:$D$26,2,FALSE),"")</f>
        <v/>
      </c>
      <c r="F23" s="117" t="str">
        <f t="shared" si="3"/>
        <v/>
      </c>
      <c r="G23" s="105" t="str">
        <f t="shared" si="0"/>
        <v/>
      </c>
      <c r="H23" s="103" t="b">
        <f t="shared" si="1"/>
        <v>0</v>
      </c>
    </row>
    <row r="24" spans="1:8" ht="25" customHeight="1">
      <c r="A24" s="109" t="str">
        <f t="shared" si="2"/>
        <v/>
      </c>
      <c r="B24" s="40"/>
      <c r="C24" s="39"/>
      <c r="D24" s="39"/>
      <c r="E24" s="116" t="str">
        <f>IFERROR(VLOOKUP(D24,'対象事業所等（光熱費）'!$B$2:$D$26,2,FALSE),"")</f>
        <v/>
      </c>
      <c r="F24" s="117" t="str">
        <f t="shared" si="3"/>
        <v/>
      </c>
      <c r="G24" s="105" t="str">
        <f t="shared" si="0"/>
        <v/>
      </c>
      <c r="H24" s="103" t="b">
        <f t="shared" si="1"/>
        <v>0</v>
      </c>
    </row>
    <row r="25" spans="1:8" ht="25" customHeight="1">
      <c r="A25" s="109" t="str">
        <f t="shared" si="2"/>
        <v/>
      </c>
      <c r="B25" s="40"/>
      <c r="C25" s="39"/>
      <c r="D25" s="39"/>
      <c r="E25" s="116" t="str">
        <f>IFERROR(VLOOKUP(D25,'対象事業所等（光熱費）'!$B$2:$D$26,2,FALSE),"")</f>
        <v/>
      </c>
      <c r="F25" s="117" t="str">
        <f t="shared" si="3"/>
        <v/>
      </c>
      <c r="G25" s="105" t="str">
        <f t="shared" si="0"/>
        <v/>
      </c>
      <c r="H25" s="103" t="b">
        <f t="shared" si="1"/>
        <v>0</v>
      </c>
    </row>
    <row r="26" spans="1:8" ht="25" customHeight="1">
      <c r="A26" s="109" t="str">
        <f t="shared" si="2"/>
        <v/>
      </c>
      <c r="B26" s="40"/>
      <c r="C26" s="39"/>
      <c r="D26" s="39"/>
      <c r="E26" s="116" t="str">
        <f>IFERROR(VLOOKUP(D26,'対象事業所等（光熱費）'!$B$2:$D$26,2,FALSE),"")</f>
        <v/>
      </c>
      <c r="F26" s="117" t="str">
        <f t="shared" si="3"/>
        <v/>
      </c>
      <c r="G26" s="105" t="str">
        <f t="shared" si="0"/>
        <v/>
      </c>
      <c r="H26" s="103" t="b">
        <f t="shared" si="1"/>
        <v>0</v>
      </c>
    </row>
    <row r="27" spans="1:8" ht="25" customHeight="1">
      <c r="A27" s="109" t="str">
        <f t="shared" si="2"/>
        <v/>
      </c>
      <c r="B27" s="40"/>
      <c r="C27" s="39"/>
      <c r="D27" s="39"/>
      <c r="E27" s="116" t="str">
        <f>IFERROR(VLOOKUP(D27,'対象事業所等（光熱費）'!$B$2:$D$26,2,FALSE),"")</f>
        <v/>
      </c>
      <c r="F27" s="117" t="str">
        <f t="shared" si="3"/>
        <v/>
      </c>
      <c r="G27" s="105" t="str">
        <f t="shared" si="0"/>
        <v/>
      </c>
      <c r="H27" s="103" t="b">
        <f t="shared" si="1"/>
        <v>0</v>
      </c>
    </row>
    <row r="28" spans="1:8" ht="25" customHeight="1">
      <c r="A28" s="109" t="str">
        <f t="shared" si="2"/>
        <v/>
      </c>
      <c r="B28" s="40"/>
      <c r="C28" s="39"/>
      <c r="D28" s="39"/>
      <c r="E28" s="116" t="str">
        <f>IFERROR(VLOOKUP(D28,'対象事業所等（光熱費）'!$B$2:$D$26,2,FALSE),"")</f>
        <v/>
      </c>
      <c r="F28" s="117" t="str">
        <f t="shared" si="3"/>
        <v/>
      </c>
      <c r="G28" s="105" t="str">
        <f t="shared" si="0"/>
        <v/>
      </c>
      <c r="H28" s="103" t="b">
        <f t="shared" si="1"/>
        <v>0</v>
      </c>
    </row>
    <row r="29" spans="1:8" ht="25" customHeight="1">
      <c r="A29" s="109" t="str">
        <f t="shared" si="2"/>
        <v/>
      </c>
      <c r="B29" s="40"/>
      <c r="C29" s="39"/>
      <c r="D29" s="39"/>
      <c r="E29" s="116" t="str">
        <f>IFERROR(VLOOKUP(D29,'対象事業所等（光熱費）'!$B$2:$D$26,2,FALSE),"")</f>
        <v/>
      </c>
      <c r="F29" s="117" t="str">
        <f t="shared" si="3"/>
        <v/>
      </c>
      <c r="G29" s="105" t="str">
        <f t="shared" si="0"/>
        <v/>
      </c>
      <c r="H29" s="103" t="b">
        <f t="shared" si="1"/>
        <v>0</v>
      </c>
    </row>
    <row r="30" spans="1:8" ht="25" customHeight="1">
      <c r="A30" s="109" t="str">
        <f t="shared" si="2"/>
        <v/>
      </c>
      <c r="B30" s="40"/>
      <c r="C30" s="39"/>
      <c r="D30" s="39"/>
      <c r="E30" s="116" t="str">
        <f>IFERROR(VLOOKUP(D30,'対象事業所等（光熱費）'!$B$2:$D$26,2,FALSE),"")</f>
        <v/>
      </c>
      <c r="F30" s="117" t="str">
        <f t="shared" si="3"/>
        <v/>
      </c>
      <c r="G30" s="105" t="str">
        <f t="shared" si="0"/>
        <v/>
      </c>
      <c r="H30" s="103" t="b">
        <f t="shared" si="1"/>
        <v>0</v>
      </c>
    </row>
    <row r="31" spans="1:8" ht="25" customHeight="1">
      <c r="A31" s="109" t="str">
        <f t="shared" si="2"/>
        <v/>
      </c>
      <c r="B31" s="40"/>
      <c r="C31" s="39"/>
      <c r="D31" s="39"/>
      <c r="E31" s="116" t="str">
        <f>IFERROR(VLOOKUP(D31,'対象事業所等（光熱費）'!$B$2:$D$26,2,FALSE),"")</f>
        <v/>
      </c>
      <c r="F31" s="117" t="str">
        <f t="shared" si="3"/>
        <v/>
      </c>
      <c r="G31" s="105" t="str">
        <f t="shared" si="0"/>
        <v/>
      </c>
      <c r="H31" s="103" t="b">
        <f t="shared" si="1"/>
        <v>0</v>
      </c>
    </row>
    <row r="32" spans="1:8" ht="25" customHeight="1">
      <c r="A32" s="109" t="str">
        <f t="shared" si="2"/>
        <v/>
      </c>
      <c r="B32" s="40"/>
      <c r="C32" s="39"/>
      <c r="D32" s="39"/>
      <c r="E32" s="116" t="str">
        <f>IFERROR(VLOOKUP(D32,'対象事業所等（光熱費）'!$B$2:$D$26,2,FALSE),"")</f>
        <v/>
      </c>
      <c r="F32" s="117" t="str">
        <f t="shared" si="3"/>
        <v/>
      </c>
      <c r="G32" s="105" t="str">
        <f t="shared" si="0"/>
        <v/>
      </c>
      <c r="H32" s="103" t="b">
        <f t="shared" si="1"/>
        <v>0</v>
      </c>
    </row>
    <row r="33" spans="1:8" ht="25" customHeight="1">
      <c r="A33" s="109" t="str">
        <f t="shared" si="2"/>
        <v/>
      </c>
      <c r="B33" s="40"/>
      <c r="C33" s="39"/>
      <c r="D33" s="39"/>
      <c r="E33" s="116" t="str">
        <f>IFERROR(VLOOKUP(D33,'対象事業所等（光熱費）'!$B$2:$D$26,2,FALSE),"")</f>
        <v/>
      </c>
      <c r="F33" s="117" t="str">
        <f t="shared" si="3"/>
        <v/>
      </c>
      <c r="G33" s="105" t="str">
        <f t="shared" si="0"/>
        <v/>
      </c>
      <c r="H33" s="103" t="b">
        <f t="shared" si="1"/>
        <v>0</v>
      </c>
    </row>
    <row r="34" spans="1:8" ht="25" customHeight="1">
      <c r="A34" s="109" t="str">
        <f t="shared" si="2"/>
        <v/>
      </c>
      <c r="B34" s="40"/>
      <c r="C34" s="39"/>
      <c r="D34" s="39"/>
      <c r="E34" s="116" t="str">
        <f>IFERROR(VLOOKUP(D34,'対象事業所等（光熱費）'!$B$2:$D$26,2,FALSE),"")</f>
        <v/>
      </c>
      <c r="F34" s="117" t="str">
        <f t="shared" si="3"/>
        <v/>
      </c>
      <c r="G34" s="105" t="str">
        <f t="shared" si="0"/>
        <v/>
      </c>
      <c r="H34" s="103" t="b">
        <f t="shared" si="1"/>
        <v>0</v>
      </c>
    </row>
    <row r="35" spans="1:8" ht="25" customHeight="1">
      <c r="A35" s="109" t="str">
        <f t="shared" si="2"/>
        <v/>
      </c>
      <c r="B35" s="40"/>
      <c r="C35" s="39"/>
      <c r="D35" s="39"/>
      <c r="E35" s="116" t="str">
        <f>IFERROR(VLOOKUP(D35,'対象事業所等（光熱費）'!$B$2:$D$26,2,FALSE),"")</f>
        <v/>
      </c>
      <c r="F35" s="117" t="str">
        <f t="shared" si="3"/>
        <v/>
      </c>
      <c r="G35" s="105" t="str">
        <f t="shared" si="0"/>
        <v/>
      </c>
      <c r="H35" s="103" t="b">
        <f t="shared" si="1"/>
        <v>0</v>
      </c>
    </row>
    <row r="36" spans="1:8" ht="25" customHeight="1">
      <c r="A36" s="109" t="str">
        <f t="shared" si="2"/>
        <v/>
      </c>
      <c r="B36" s="40"/>
      <c r="C36" s="39"/>
      <c r="D36" s="39"/>
      <c r="E36" s="116" t="str">
        <f>IFERROR(VLOOKUP(D36,'対象事業所等（光熱費）'!$B$2:$D$26,2,FALSE),"")</f>
        <v/>
      </c>
      <c r="F36" s="117" t="str">
        <f t="shared" si="3"/>
        <v/>
      </c>
      <c r="G36" s="105" t="str">
        <f t="shared" si="0"/>
        <v/>
      </c>
      <c r="H36" s="103" t="b">
        <f t="shared" si="1"/>
        <v>0</v>
      </c>
    </row>
    <row r="37" spans="1:8" ht="25" customHeight="1">
      <c r="A37" s="109" t="str">
        <f t="shared" si="2"/>
        <v/>
      </c>
      <c r="B37" s="40"/>
      <c r="C37" s="39"/>
      <c r="D37" s="39"/>
      <c r="E37" s="116" t="str">
        <f>IFERROR(VLOOKUP(D37,'対象事業所等（光熱費）'!$B$2:$D$26,2,FALSE),"")</f>
        <v/>
      </c>
      <c r="F37" s="117" t="str">
        <f t="shared" si="3"/>
        <v/>
      </c>
      <c r="G37" s="105" t="str">
        <f t="shared" si="0"/>
        <v/>
      </c>
      <c r="H37" s="103" t="b">
        <f t="shared" si="1"/>
        <v>0</v>
      </c>
    </row>
    <row r="38" spans="1:8" ht="25" customHeight="1">
      <c r="A38" s="109" t="str">
        <f t="shared" si="2"/>
        <v/>
      </c>
      <c r="B38" s="40"/>
      <c r="C38" s="39"/>
      <c r="D38" s="39"/>
      <c r="E38" s="116" t="str">
        <f>IFERROR(VLOOKUP(D38,'対象事業所等（光熱費）'!$B$2:$D$26,2,FALSE),"")</f>
        <v/>
      </c>
      <c r="F38" s="117" t="str">
        <f t="shared" si="3"/>
        <v/>
      </c>
      <c r="G38" s="105" t="str">
        <f t="shared" si="0"/>
        <v/>
      </c>
      <c r="H38" s="103" t="b">
        <f t="shared" si="1"/>
        <v>0</v>
      </c>
    </row>
    <row r="39" spans="1:8" ht="25" customHeight="1">
      <c r="A39" s="109" t="str">
        <f t="shared" si="2"/>
        <v/>
      </c>
      <c r="B39" s="114"/>
      <c r="C39" s="118"/>
      <c r="D39" s="115"/>
      <c r="E39" s="116" t="str">
        <f>IFERROR(VLOOKUP(D39,'対象事業所等（光熱費）'!$B$2:$D$26,2,FALSE),"")</f>
        <v/>
      </c>
      <c r="F39" s="117" t="str">
        <f t="shared" si="3"/>
        <v/>
      </c>
      <c r="G39" s="105" t="str">
        <f t="shared" si="0"/>
        <v/>
      </c>
      <c r="H39" s="103" t="b">
        <f t="shared" si="1"/>
        <v>0</v>
      </c>
    </row>
    <row r="40" spans="1:8" ht="25" customHeight="1">
      <c r="A40" s="109" t="str">
        <f t="shared" si="2"/>
        <v/>
      </c>
      <c r="B40" s="114"/>
      <c r="C40" s="118"/>
      <c r="D40" s="115"/>
      <c r="E40" s="116" t="str">
        <f>IFERROR(VLOOKUP(D40,'対象事業所等（光熱費）'!$B$2:$D$26,2,FALSE),"")</f>
        <v/>
      </c>
      <c r="F40" s="117" t="str">
        <f t="shared" si="3"/>
        <v/>
      </c>
      <c r="G40" s="105" t="str">
        <f t="shared" si="0"/>
        <v/>
      </c>
      <c r="H40" s="103" t="b">
        <f t="shared" si="1"/>
        <v>0</v>
      </c>
    </row>
    <row r="41" spans="1:8" ht="25" customHeight="1">
      <c r="A41" s="109" t="str">
        <f t="shared" si="2"/>
        <v/>
      </c>
      <c r="B41" s="114"/>
      <c r="C41" s="118"/>
      <c r="D41" s="115"/>
      <c r="E41" s="116" t="str">
        <f>IFERROR(VLOOKUP(D41,'対象事業所等（光熱費）'!$B$2:$D$26,2,FALSE),"")</f>
        <v/>
      </c>
      <c r="F41" s="117" t="str">
        <f t="shared" si="3"/>
        <v/>
      </c>
      <c r="G41" s="105" t="str">
        <f t="shared" si="0"/>
        <v/>
      </c>
      <c r="H41" s="103" t="b">
        <f t="shared" si="1"/>
        <v>0</v>
      </c>
    </row>
    <row r="42" spans="1:8" ht="25" customHeight="1">
      <c r="A42" s="109" t="str">
        <f t="shared" si="2"/>
        <v/>
      </c>
      <c r="B42" s="114"/>
      <c r="C42" s="118"/>
      <c r="D42" s="115"/>
      <c r="E42" s="116" t="str">
        <f>IFERROR(VLOOKUP(D42,'対象事業所等（光熱費）'!$B$2:$D$26,2,FALSE),"")</f>
        <v/>
      </c>
      <c r="F42" s="117" t="str">
        <f t="shared" si="3"/>
        <v/>
      </c>
      <c r="G42" s="105" t="str">
        <f t="shared" si="0"/>
        <v/>
      </c>
      <c r="H42" s="103" t="b">
        <f t="shared" si="1"/>
        <v>0</v>
      </c>
    </row>
    <row r="43" spans="1:8" ht="25" customHeight="1">
      <c r="A43" s="109" t="str">
        <f t="shared" si="2"/>
        <v/>
      </c>
      <c r="B43" s="114"/>
      <c r="C43" s="118"/>
      <c r="D43" s="115"/>
      <c r="E43" s="116" t="str">
        <f>IFERROR(VLOOKUP(D43,'対象事業所等（光熱費）'!$B$2:$D$26,2,FALSE),"")</f>
        <v/>
      </c>
      <c r="F43" s="117" t="str">
        <f t="shared" si="3"/>
        <v/>
      </c>
      <c r="G43" s="105" t="str">
        <f t="shared" si="0"/>
        <v/>
      </c>
      <c r="H43" s="103" t="b">
        <f t="shared" si="1"/>
        <v>0</v>
      </c>
    </row>
    <row r="44" spans="1:8" ht="25" customHeight="1">
      <c r="A44" s="109" t="str">
        <f t="shared" si="2"/>
        <v/>
      </c>
      <c r="B44" s="114"/>
      <c r="C44" s="118"/>
      <c r="D44" s="115"/>
      <c r="E44" s="116" t="str">
        <f>IFERROR(VLOOKUP(D44,'対象事業所等（光熱費）'!$B$2:$D$26,2,FALSE),"")</f>
        <v/>
      </c>
      <c r="F44" s="117" t="str">
        <f t="shared" si="3"/>
        <v/>
      </c>
      <c r="G44" s="105" t="str">
        <f t="shared" si="0"/>
        <v/>
      </c>
      <c r="H44" s="103" t="b">
        <f t="shared" si="1"/>
        <v>0</v>
      </c>
    </row>
    <row r="45" spans="1:8" ht="25" customHeight="1">
      <c r="A45" s="109" t="str">
        <f t="shared" si="2"/>
        <v/>
      </c>
      <c r="B45" s="114"/>
      <c r="C45" s="118"/>
      <c r="D45" s="115"/>
      <c r="E45" s="116" t="str">
        <f>IFERROR(VLOOKUP(D45,'対象事業所等（光熱費）'!$B$2:$D$26,2,FALSE),"")</f>
        <v/>
      </c>
      <c r="F45" s="117" t="str">
        <f t="shared" si="3"/>
        <v/>
      </c>
      <c r="G45" s="105" t="str">
        <f t="shared" si="0"/>
        <v/>
      </c>
      <c r="H45" s="103" t="b">
        <f t="shared" si="1"/>
        <v>0</v>
      </c>
    </row>
    <row r="46" spans="1:8" ht="25" customHeight="1">
      <c r="A46" s="109" t="str">
        <f t="shared" si="2"/>
        <v/>
      </c>
      <c r="B46" s="114"/>
      <c r="C46" s="118"/>
      <c r="D46" s="115"/>
      <c r="E46" s="116" t="str">
        <f>IFERROR(VLOOKUP(D46,'対象事業所等（光熱費）'!$B$2:$D$26,2,FALSE),"")</f>
        <v/>
      </c>
      <c r="F46" s="117" t="str">
        <f t="shared" si="3"/>
        <v/>
      </c>
      <c r="G46" s="105" t="str">
        <f t="shared" si="0"/>
        <v/>
      </c>
      <c r="H46" s="103" t="b">
        <f t="shared" si="1"/>
        <v>0</v>
      </c>
    </row>
    <row r="47" spans="1:8" ht="25" customHeight="1">
      <c r="A47" s="109" t="str">
        <f t="shared" si="2"/>
        <v/>
      </c>
      <c r="B47" s="114"/>
      <c r="C47" s="118"/>
      <c r="D47" s="115"/>
      <c r="E47" s="116" t="str">
        <f>IFERROR(VLOOKUP(D47,'対象事業所等（光熱費）'!$B$2:$D$26,2,FALSE),"")</f>
        <v/>
      </c>
      <c r="F47" s="117" t="str">
        <f t="shared" si="3"/>
        <v/>
      </c>
      <c r="G47" s="105" t="str">
        <f t="shared" si="0"/>
        <v/>
      </c>
      <c r="H47" s="103" t="b">
        <f t="shared" si="1"/>
        <v>0</v>
      </c>
    </row>
    <row r="48" spans="1:8" ht="25" customHeight="1">
      <c r="A48" s="109" t="str">
        <f t="shared" si="2"/>
        <v/>
      </c>
      <c r="B48" s="114"/>
      <c r="C48" s="118"/>
      <c r="D48" s="115"/>
      <c r="E48" s="116" t="str">
        <f>IFERROR(VLOOKUP(D48,'対象事業所等（光熱費）'!$B$2:$D$26,2,FALSE),"")</f>
        <v/>
      </c>
      <c r="F48" s="117" t="str">
        <f t="shared" si="3"/>
        <v/>
      </c>
      <c r="G48" s="105" t="str">
        <f t="shared" si="0"/>
        <v/>
      </c>
      <c r="H48" s="103" t="b">
        <f t="shared" si="1"/>
        <v>0</v>
      </c>
    </row>
    <row r="49" spans="1:8" ht="25" customHeight="1">
      <c r="A49" s="109" t="str">
        <f t="shared" si="2"/>
        <v/>
      </c>
      <c r="B49" s="114"/>
      <c r="C49" s="118"/>
      <c r="D49" s="115"/>
      <c r="E49" s="116" t="str">
        <f>IFERROR(VLOOKUP(D49,'対象事業所等（光熱費）'!$B$2:$D$26,2,FALSE),"")</f>
        <v/>
      </c>
      <c r="F49" s="117" t="str">
        <f t="shared" si="3"/>
        <v/>
      </c>
      <c r="G49" s="105" t="str">
        <f t="shared" si="0"/>
        <v/>
      </c>
      <c r="H49" s="103" t="b">
        <f t="shared" si="1"/>
        <v>0</v>
      </c>
    </row>
    <row r="50" spans="1:8" ht="25" customHeight="1">
      <c r="A50" s="109" t="str">
        <f t="shared" si="2"/>
        <v/>
      </c>
      <c r="B50" s="114"/>
      <c r="C50" s="118"/>
      <c r="D50" s="115"/>
      <c r="E50" s="116" t="str">
        <f>IFERROR(VLOOKUP(D50,'対象事業所等（光熱費）'!$B$2:$D$26,2,FALSE),"")</f>
        <v/>
      </c>
      <c r="F50" s="117" t="str">
        <f t="shared" si="3"/>
        <v/>
      </c>
      <c r="G50" s="105" t="str">
        <f t="shared" si="0"/>
        <v/>
      </c>
      <c r="H50" s="103" t="b">
        <f t="shared" si="1"/>
        <v>0</v>
      </c>
    </row>
    <row r="51" spans="1:8" ht="25" customHeight="1">
      <c r="A51" s="109" t="str">
        <f t="shared" si="2"/>
        <v/>
      </c>
      <c r="B51" s="114"/>
      <c r="C51" s="118"/>
      <c r="D51" s="115"/>
      <c r="E51" s="116" t="str">
        <f>IFERROR(VLOOKUP(D51,'対象事業所等（光熱費）'!$B$2:$D$26,2,FALSE),"")</f>
        <v/>
      </c>
      <c r="F51" s="117" t="str">
        <f t="shared" si="3"/>
        <v/>
      </c>
      <c r="G51" s="105" t="str">
        <f t="shared" si="0"/>
        <v/>
      </c>
      <c r="H51" s="103" t="b">
        <f t="shared" si="1"/>
        <v>0</v>
      </c>
    </row>
    <row r="52" spans="1:8" ht="25" customHeight="1">
      <c r="A52" s="109" t="str">
        <f t="shared" si="2"/>
        <v/>
      </c>
      <c r="B52" s="114"/>
      <c r="C52" s="118"/>
      <c r="D52" s="115"/>
      <c r="E52" s="116" t="str">
        <f>IFERROR(VLOOKUP(D52,'対象事業所等（光熱費）'!$B$2:$D$26,2,FALSE),"")</f>
        <v/>
      </c>
      <c r="F52" s="117" t="str">
        <f t="shared" si="3"/>
        <v/>
      </c>
      <c r="G52" s="105" t="str">
        <f t="shared" si="0"/>
        <v/>
      </c>
      <c r="H52" s="103" t="b">
        <f t="shared" si="1"/>
        <v>0</v>
      </c>
    </row>
    <row r="53" spans="1:8" ht="25" customHeight="1">
      <c r="A53" s="109" t="str">
        <f t="shared" si="2"/>
        <v/>
      </c>
      <c r="B53" s="114"/>
      <c r="C53" s="118"/>
      <c r="D53" s="115"/>
      <c r="E53" s="116" t="str">
        <f>IFERROR(VLOOKUP(D53,'対象事業所等（光熱費）'!$B$2:$D$26,2,FALSE),"")</f>
        <v/>
      </c>
      <c r="F53" s="117" t="str">
        <f t="shared" si="3"/>
        <v/>
      </c>
      <c r="G53" s="105" t="str">
        <f t="shared" si="0"/>
        <v/>
      </c>
      <c r="H53" s="103" t="b">
        <f t="shared" si="1"/>
        <v>0</v>
      </c>
    </row>
    <row r="54" spans="1:8" ht="25" customHeight="1">
      <c r="A54" s="109" t="str">
        <f t="shared" si="2"/>
        <v/>
      </c>
      <c r="B54" s="114"/>
      <c r="C54" s="118"/>
      <c r="D54" s="115"/>
      <c r="E54" s="116" t="str">
        <f>IFERROR(VLOOKUP(D54,'対象事業所等（光熱費）'!$B$2:$D$26,2,FALSE),"")</f>
        <v/>
      </c>
      <c r="F54" s="117" t="str">
        <f t="shared" si="3"/>
        <v/>
      </c>
      <c r="G54" s="105" t="str">
        <f t="shared" si="0"/>
        <v/>
      </c>
      <c r="H54" s="103" t="b">
        <f t="shared" si="1"/>
        <v>0</v>
      </c>
    </row>
    <row r="55" spans="1:8" ht="25" customHeight="1">
      <c r="A55" s="109" t="str">
        <f t="shared" si="2"/>
        <v/>
      </c>
      <c r="B55" s="114"/>
      <c r="C55" s="118"/>
      <c r="D55" s="115"/>
      <c r="E55" s="116" t="str">
        <f>IFERROR(VLOOKUP(D55,'対象事業所等（光熱費）'!$B$2:$D$26,2,FALSE),"")</f>
        <v/>
      </c>
      <c r="F55" s="117" t="str">
        <f t="shared" si="3"/>
        <v/>
      </c>
      <c r="G55" s="105" t="str">
        <f t="shared" si="0"/>
        <v/>
      </c>
      <c r="H55" s="103" t="b">
        <f t="shared" si="1"/>
        <v>0</v>
      </c>
    </row>
    <row r="56" spans="1:8" ht="25" customHeight="1">
      <c r="A56" s="109" t="str">
        <f t="shared" si="2"/>
        <v/>
      </c>
      <c r="B56" s="114"/>
      <c r="C56" s="118"/>
      <c r="D56" s="115"/>
      <c r="E56" s="116" t="str">
        <f>IFERROR(VLOOKUP(D56,'対象事業所等（光熱費）'!$B$2:$D$26,2,FALSE),"")</f>
        <v/>
      </c>
      <c r="F56" s="117" t="str">
        <f t="shared" si="3"/>
        <v/>
      </c>
      <c r="G56" s="105" t="str">
        <f t="shared" si="0"/>
        <v/>
      </c>
      <c r="H56" s="103" t="b">
        <f t="shared" si="1"/>
        <v>0</v>
      </c>
    </row>
    <row r="57" spans="1:8" ht="25" customHeight="1">
      <c r="A57" s="109" t="str">
        <f t="shared" si="2"/>
        <v/>
      </c>
      <c r="B57" s="114"/>
      <c r="C57" s="118"/>
      <c r="D57" s="115"/>
      <c r="E57" s="116" t="str">
        <f>IFERROR(VLOOKUP(D57,'対象事業所等（光熱費）'!$B$2:$D$26,2,FALSE),"")</f>
        <v/>
      </c>
      <c r="F57" s="117" t="str">
        <f t="shared" si="3"/>
        <v/>
      </c>
      <c r="G57" s="105" t="str">
        <f t="shared" si="0"/>
        <v/>
      </c>
      <c r="H57" s="103" t="b">
        <f t="shared" si="1"/>
        <v>0</v>
      </c>
    </row>
    <row r="58" spans="1:8" ht="25" customHeight="1">
      <c r="A58" s="109" t="str">
        <f t="shared" si="2"/>
        <v/>
      </c>
      <c r="B58" s="114"/>
      <c r="C58" s="118"/>
      <c r="D58" s="115"/>
      <c r="E58" s="116" t="str">
        <f>IFERROR(VLOOKUP(D58,'対象事業所等（光熱費）'!$B$2:$D$26,2,FALSE),"")</f>
        <v/>
      </c>
      <c r="F58" s="117" t="str">
        <f t="shared" si="3"/>
        <v/>
      </c>
      <c r="G58" s="105" t="str">
        <f t="shared" si="0"/>
        <v/>
      </c>
      <c r="H58" s="103" t="b">
        <f t="shared" si="1"/>
        <v>0</v>
      </c>
    </row>
    <row r="59" spans="1:8" ht="25" customHeight="1">
      <c r="A59" s="109" t="str">
        <f t="shared" si="2"/>
        <v/>
      </c>
      <c r="B59" s="114"/>
      <c r="C59" s="118"/>
      <c r="D59" s="115"/>
      <c r="E59" s="116" t="str">
        <f>IFERROR(VLOOKUP(D59,'対象事業所等（光熱費）'!$B$2:$D$26,2,FALSE),"")</f>
        <v/>
      </c>
      <c r="F59" s="117" t="str">
        <f t="shared" si="3"/>
        <v/>
      </c>
      <c r="G59" s="105" t="str">
        <f t="shared" si="0"/>
        <v/>
      </c>
      <c r="H59" s="103" t="b">
        <f t="shared" si="1"/>
        <v>0</v>
      </c>
    </row>
    <row r="60" spans="1:8" ht="25" customHeight="1">
      <c r="A60" s="109" t="str">
        <f t="shared" si="2"/>
        <v/>
      </c>
      <c r="B60" s="114"/>
      <c r="C60" s="118"/>
      <c r="D60" s="115"/>
      <c r="E60" s="116" t="str">
        <f>IFERROR(VLOOKUP(D60,'対象事業所等（光熱費）'!$B$2:$D$26,2,FALSE),"")</f>
        <v/>
      </c>
      <c r="F60" s="117" t="str">
        <f t="shared" si="3"/>
        <v/>
      </c>
      <c r="G60" s="105" t="str">
        <f t="shared" si="0"/>
        <v/>
      </c>
      <c r="H60" s="103" t="b">
        <f t="shared" si="1"/>
        <v>0</v>
      </c>
    </row>
    <row r="61" spans="1:8" ht="25" customHeight="1">
      <c r="A61" s="109" t="str">
        <f t="shared" si="2"/>
        <v/>
      </c>
      <c r="B61" s="114"/>
      <c r="C61" s="118"/>
      <c r="D61" s="115"/>
      <c r="E61" s="116" t="str">
        <f>IFERROR(VLOOKUP(D61,'対象事業所等（光熱費）'!$B$2:$D$26,2,FALSE),"")</f>
        <v/>
      </c>
      <c r="F61" s="117" t="str">
        <f t="shared" si="3"/>
        <v/>
      </c>
      <c r="G61" s="105" t="str">
        <f t="shared" si="0"/>
        <v/>
      </c>
      <c r="H61" s="103" t="b">
        <f t="shared" si="1"/>
        <v>0</v>
      </c>
    </row>
    <row r="62" spans="1:8" ht="25" customHeight="1">
      <c r="A62" s="109" t="str">
        <f t="shared" si="2"/>
        <v/>
      </c>
      <c r="B62" s="114"/>
      <c r="C62" s="118"/>
      <c r="D62" s="115"/>
      <c r="E62" s="116" t="str">
        <f>IFERROR(VLOOKUP(D62,'対象事業所等（光熱費）'!$B$2:$D$26,2,FALSE),"")</f>
        <v/>
      </c>
      <c r="F62" s="117" t="str">
        <f t="shared" si="3"/>
        <v/>
      </c>
      <c r="G62" s="105" t="str">
        <f t="shared" si="0"/>
        <v/>
      </c>
      <c r="H62" s="103" t="b">
        <f t="shared" si="1"/>
        <v>0</v>
      </c>
    </row>
    <row r="63" spans="1:8" ht="25" customHeight="1">
      <c r="A63" s="109" t="str">
        <f t="shared" si="2"/>
        <v/>
      </c>
      <c r="B63" s="114"/>
      <c r="C63" s="118"/>
      <c r="D63" s="115"/>
      <c r="E63" s="116" t="str">
        <f>IFERROR(VLOOKUP(D63,'対象事業所等（光熱費）'!$B$2:$D$26,2,FALSE),"")</f>
        <v/>
      </c>
      <c r="F63" s="117" t="str">
        <f t="shared" si="3"/>
        <v/>
      </c>
      <c r="G63" s="105" t="str">
        <f t="shared" si="0"/>
        <v/>
      </c>
      <c r="H63" s="103" t="b">
        <f t="shared" si="1"/>
        <v>0</v>
      </c>
    </row>
    <row r="64" spans="1:8" ht="25" customHeight="1">
      <c r="A64" s="109" t="str">
        <f t="shared" si="2"/>
        <v/>
      </c>
      <c r="B64" s="114"/>
      <c r="C64" s="118"/>
      <c r="D64" s="115"/>
      <c r="E64" s="116" t="str">
        <f>IFERROR(VLOOKUP(D64,'対象事業所等（光熱費）'!$B$2:$D$26,2,FALSE),"")</f>
        <v/>
      </c>
      <c r="F64" s="117" t="str">
        <f t="shared" si="3"/>
        <v/>
      </c>
      <c r="G64" s="105" t="str">
        <f t="shared" si="0"/>
        <v/>
      </c>
      <c r="H64" s="103" t="b">
        <f t="shared" si="1"/>
        <v>0</v>
      </c>
    </row>
    <row r="65" spans="1:8" ht="25" customHeight="1">
      <c r="A65" s="109" t="str">
        <f t="shared" si="2"/>
        <v/>
      </c>
      <c r="B65" s="114"/>
      <c r="C65" s="118"/>
      <c r="D65" s="115"/>
      <c r="E65" s="116" t="str">
        <f>IFERROR(VLOOKUP(D65,'対象事業所等（光熱費）'!$B$2:$D$26,2,FALSE),"")</f>
        <v/>
      </c>
      <c r="F65" s="117" t="str">
        <f t="shared" si="3"/>
        <v/>
      </c>
      <c r="G65" s="105" t="str">
        <f t="shared" si="0"/>
        <v/>
      </c>
      <c r="H65" s="103" t="b">
        <f t="shared" si="1"/>
        <v>0</v>
      </c>
    </row>
    <row r="66" spans="1:8" ht="25" customHeight="1">
      <c r="A66" s="109" t="str">
        <f t="shared" si="2"/>
        <v/>
      </c>
      <c r="B66" s="114"/>
      <c r="C66" s="118"/>
      <c r="D66" s="115"/>
      <c r="E66" s="116" t="str">
        <f>IFERROR(VLOOKUP(D66,'対象事業所等（光熱費）'!$B$2:$D$26,2,FALSE),"")</f>
        <v/>
      </c>
      <c r="F66" s="117" t="str">
        <f t="shared" si="3"/>
        <v/>
      </c>
      <c r="G66" s="105" t="str">
        <f t="shared" si="0"/>
        <v/>
      </c>
      <c r="H66" s="103" t="b">
        <f t="shared" si="1"/>
        <v>0</v>
      </c>
    </row>
    <row r="67" spans="1:8" ht="25" customHeight="1">
      <c r="A67" s="109" t="str">
        <f t="shared" si="2"/>
        <v/>
      </c>
      <c r="B67" s="114"/>
      <c r="C67" s="118"/>
      <c r="D67" s="115"/>
      <c r="E67" s="116" t="str">
        <f>IFERROR(VLOOKUP(D67,'対象事業所等（光熱費）'!$B$2:$D$26,2,FALSE),"")</f>
        <v/>
      </c>
      <c r="F67" s="117" t="str">
        <f t="shared" si="3"/>
        <v/>
      </c>
      <c r="G67" s="105" t="str">
        <f t="shared" si="0"/>
        <v/>
      </c>
      <c r="H67" s="103" t="b">
        <f t="shared" si="1"/>
        <v>0</v>
      </c>
    </row>
    <row r="68" spans="1:8" ht="25" customHeight="1">
      <c r="A68" s="109" t="str">
        <f t="shared" si="2"/>
        <v/>
      </c>
      <c r="B68" s="114"/>
      <c r="C68" s="118"/>
      <c r="D68" s="115"/>
      <c r="E68" s="116" t="str">
        <f>IFERROR(VLOOKUP(D68,'対象事業所等（光熱費）'!$B$2:$D$26,2,FALSE),"")</f>
        <v/>
      </c>
      <c r="F68" s="117" t="str">
        <f t="shared" si="3"/>
        <v/>
      </c>
      <c r="G68" s="105" t="str">
        <f t="shared" ref="G68:G131" si="4">B68&amp;D68</f>
        <v/>
      </c>
      <c r="H68" s="103" t="b">
        <f t="shared" ref="H68:H131" si="5">COUNTIF(G:G,G68)=1</f>
        <v>0</v>
      </c>
    </row>
    <row r="69" spans="1:8" ht="25" customHeight="1">
      <c r="A69" s="109" t="str">
        <f t="shared" ref="A69:A132" si="6">IF(F69="","",IF(F69=0,"",A68+1))</f>
        <v/>
      </c>
      <c r="B69" s="114"/>
      <c r="C69" s="118"/>
      <c r="D69" s="115"/>
      <c r="E69" s="116" t="str">
        <f>IFERROR(VLOOKUP(D69,'対象事業所等（光熱費）'!$B$2:$D$26,2,FALSE),"")</f>
        <v/>
      </c>
      <c r="F69" s="117" t="str">
        <f t="shared" ref="F69:F132" si="7">IF(E69="","",IF(H69=FALSE,"",E69))</f>
        <v/>
      </c>
      <c r="G69" s="105" t="str">
        <f t="shared" si="4"/>
        <v/>
      </c>
      <c r="H69" s="103" t="b">
        <f t="shared" si="5"/>
        <v>0</v>
      </c>
    </row>
    <row r="70" spans="1:8" ht="25" customHeight="1">
      <c r="A70" s="109" t="str">
        <f t="shared" si="6"/>
        <v/>
      </c>
      <c r="B70" s="114"/>
      <c r="C70" s="118"/>
      <c r="D70" s="115"/>
      <c r="E70" s="116" t="str">
        <f>IFERROR(VLOOKUP(D70,'対象事業所等（光熱費）'!$B$2:$D$26,2,FALSE),"")</f>
        <v/>
      </c>
      <c r="F70" s="117" t="str">
        <f t="shared" si="7"/>
        <v/>
      </c>
      <c r="G70" s="105" t="str">
        <f t="shared" si="4"/>
        <v/>
      </c>
      <c r="H70" s="103" t="b">
        <f t="shared" si="5"/>
        <v>0</v>
      </c>
    </row>
    <row r="71" spans="1:8" ht="25" customHeight="1">
      <c r="A71" s="109" t="str">
        <f t="shared" si="6"/>
        <v/>
      </c>
      <c r="B71" s="114"/>
      <c r="C71" s="118"/>
      <c r="D71" s="115"/>
      <c r="E71" s="116" t="str">
        <f>IFERROR(VLOOKUP(D71,'対象事業所等（光熱費）'!$B$2:$D$26,2,FALSE),"")</f>
        <v/>
      </c>
      <c r="F71" s="117" t="str">
        <f t="shared" si="7"/>
        <v/>
      </c>
      <c r="G71" s="105" t="str">
        <f t="shared" si="4"/>
        <v/>
      </c>
      <c r="H71" s="103" t="b">
        <f t="shared" si="5"/>
        <v>0</v>
      </c>
    </row>
    <row r="72" spans="1:8" ht="25" customHeight="1">
      <c r="A72" s="109" t="str">
        <f t="shared" si="6"/>
        <v/>
      </c>
      <c r="B72" s="114"/>
      <c r="C72" s="118"/>
      <c r="D72" s="115"/>
      <c r="E72" s="116" t="str">
        <f>IFERROR(VLOOKUP(D72,'対象事業所等（光熱費）'!$B$2:$D$26,2,FALSE),"")</f>
        <v/>
      </c>
      <c r="F72" s="117" t="str">
        <f t="shared" si="7"/>
        <v/>
      </c>
      <c r="G72" s="105" t="str">
        <f t="shared" si="4"/>
        <v/>
      </c>
      <c r="H72" s="103" t="b">
        <f t="shared" si="5"/>
        <v>0</v>
      </c>
    </row>
    <row r="73" spans="1:8" ht="25" customHeight="1">
      <c r="A73" s="109" t="str">
        <f t="shared" si="6"/>
        <v/>
      </c>
      <c r="B73" s="114"/>
      <c r="C73" s="118"/>
      <c r="D73" s="115"/>
      <c r="E73" s="116" t="str">
        <f>IFERROR(VLOOKUP(D73,'対象事業所等（光熱費）'!$B$2:$D$26,2,FALSE),"")</f>
        <v/>
      </c>
      <c r="F73" s="117" t="str">
        <f t="shared" si="7"/>
        <v/>
      </c>
      <c r="G73" s="105" t="str">
        <f t="shared" si="4"/>
        <v/>
      </c>
      <c r="H73" s="103" t="b">
        <f t="shared" si="5"/>
        <v>0</v>
      </c>
    </row>
    <row r="74" spans="1:8" ht="25" customHeight="1">
      <c r="A74" s="109" t="str">
        <f t="shared" si="6"/>
        <v/>
      </c>
      <c r="B74" s="114"/>
      <c r="C74" s="118"/>
      <c r="D74" s="115"/>
      <c r="E74" s="116" t="str">
        <f>IFERROR(VLOOKUP(D74,'対象事業所等（光熱費）'!$B$2:$D$26,2,FALSE),"")</f>
        <v/>
      </c>
      <c r="F74" s="117" t="str">
        <f t="shared" si="7"/>
        <v/>
      </c>
      <c r="G74" s="105" t="str">
        <f t="shared" si="4"/>
        <v/>
      </c>
      <c r="H74" s="103" t="b">
        <f t="shared" si="5"/>
        <v>0</v>
      </c>
    </row>
    <row r="75" spans="1:8" ht="25" customHeight="1">
      <c r="A75" s="109" t="str">
        <f t="shared" si="6"/>
        <v/>
      </c>
      <c r="B75" s="114"/>
      <c r="C75" s="118"/>
      <c r="D75" s="115"/>
      <c r="E75" s="116" t="str">
        <f>IFERROR(VLOOKUP(D75,'対象事業所等（光熱費）'!$B$2:$D$26,2,FALSE),"")</f>
        <v/>
      </c>
      <c r="F75" s="117" t="str">
        <f t="shared" si="7"/>
        <v/>
      </c>
      <c r="G75" s="105" t="str">
        <f t="shared" si="4"/>
        <v/>
      </c>
      <c r="H75" s="103" t="b">
        <f t="shared" si="5"/>
        <v>0</v>
      </c>
    </row>
    <row r="76" spans="1:8" ht="25" customHeight="1">
      <c r="A76" s="109" t="str">
        <f t="shared" si="6"/>
        <v/>
      </c>
      <c r="B76" s="114"/>
      <c r="C76" s="118"/>
      <c r="D76" s="115"/>
      <c r="E76" s="116" t="str">
        <f>IFERROR(VLOOKUP(D76,'対象事業所等（光熱費）'!$B$2:$D$26,2,FALSE),"")</f>
        <v/>
      </c>
      <c r="F76" s="117" t="str">
        <f t="shared" si="7"/>
        <v/>
      </c>
      <c r="G76" s="105" t="str">
        <f t="shared" si="4"/>
        <v/>
      </c>
      <c r="H76" s="103" t="b">
        <f t="shared" si="5"/>
        <v>0</v>
      </c>
    </row>
    <row r="77" spans="1:8" ht="25" customHeight="1">
      <c r="A77" s="109" t="str">
        <f t="shared" si="6"/>
        <v/>
      </c>
      <c r="B77" s="114"/>
      <c r="C77" s="118"/>
      <c r="D77" s="115"/>
      <c r="E77" s="116" t="str">
        <f>IFERROR(VLOOKUP(D77,'対象事業所等（光熱費）'!$B$2:$D$26,2,FALSE),"")</f>
        <v/>
      </c>
      <c r="F77" s="117" t="str">
        <f t="shared" si="7"/>
        <v/>
      </c>
      <c r="G77" s="105" t="str">
        <f t="shared" si="4"/>
        <v/>
      </c>
      <c r="H77" s="103" t="b">
        <f t="shared" si="5"/>
        <v>0</v>
      </c>
    </row>
    <row r="78" spans="1:8" ht="25" customHeight="1">
      <c r="A78" s="109" t="str">
        <f t="shared" si="6"/>
        <v/>
      </c>
      <c r="B78" s="114"/>
      <c r="C78" s="118"/>
      <c r="D78" s="115"/>
      <c r="E78" s="116" t="str">
        <f>IFERROR(VLOOKUP(D78,'対象事業所等（光熱費）'!$B$2:$D$26,2,FALSE),"")</f>
        <v/>
      </c>
      <c r="F78" s="117" t="str">
        <f t="shared" si="7"/>
        <v/>
      </c>
      <c r="G78" s="105" t="str">
        <f t="shared" si="4"/>
        <v/>
      </c>
      <c r="H78" s="103" t="b">
        <f t="shared" si="5"/>
        <v>0</v>
      </c>
    </row>
    <row r="79" spans="1:8" ht="25" customHeight="1">
      <c r="A79" s="109" t="str">
        <f t="shared" si="6"/>
        <v/>
      </c>
      <c r="B79" s="114"/>
      <c r="C79" s="118"/>
      <c r="D79" s="115"/>
      <c r="E79" s="116" t="str">
        <f>IFERROR(VLOOKUP(D79,'対象事業所等（光熱費）'!$B$2:$D$26,2,FALSE),"")</f>
        <v/>
      </c>
      <c r="F79" s="117" t="str">
        <f t="shared" si="7"/>
        <v/>
      </c>
      <c r="G79" s="105" t="str">
        <f t="shared" si="4"/>
        <v/>
      </c>
      <c r="H79" s="103" t="b">
        <f t="shared" si="5"/>
        <v>0</v>
      </c>
    </row>
    <row r="80" spans="1:8" ht="25" customHeight="1">
      <c r="A80" s="109" t="str">
        <f t="shared" si="6"/>
        <v/>
      </c>
      <c r="B80" s="114"/>
      <c r="C80" s="118"/>
      <c r="D80" s="115"/>
      <c r="E80" s="116" t="str">
        <f>IFERROR(VLOOKUP(D80,'対象事業所等（光熱費）'!$B$2:$D$26,2,FALSE),"")</f>
        <v/>
      </c>
      <c r="F80" s="117" t="str">
        <f t="shared" si="7"/>
        <v/>
      </c>
      <c r="G80" s="105" t="str">
        <f t="shared" si="4"/>
        <v/>
      </c>
      <c r="H80" s="103" t="b">
        <f t="shared" si="5"/>
        <v>0</v>
      </c>
    </row>
    <row r="81" spans="1:8" ht="25" customHeight="1">
      <c r="A81" s="109" t="str">
        <f t="shared" si="6"/>
        <v/>
      </c>
      <c r="B81" s="114"/>
      <c r="C81" s="118"/>
      <c r="D81" s="115"/>
      <c r="E81" s="116" t="str">
        <f>IFERROR(VLOOKUP(D81,'対象事業所等（光熱費）'!$B$2:$D$26,2,FALSE),"")</f>
        <v/>
      </c>
      <c r="F81" s="117" t="str">
        <f t="shared" si="7"/>
        <v/>
      </c>
      <c r="G81" s="105" t="str">
        <f t="shared" si="4"/>
        <v/>
      </c>
      <c r="H81" s="103" t="b">
        <f t="shared" si="5"/>
        <v>0</v>
      </c>
    </row>
    <row r="82" spans="1:8" ht="25" customHeight="1">
      <c r="A82" s="109" t="str">
        <f t="shared" si="6"/>
        <v/>
      </c>
      <c r="B82" s="114"/>
      <c r="C82" s="118"/>
      <c r="D82" s="115"/>
      <c r="E82" s="116" t="str">
        <f>IFERROR(VLOOKUP(D82,'対象事業所等（光熱費）'!$B$2:$D$26,2,FALSE),"")</f>
        <v/>
      </c>
      <c r="F82" s="117" t="str">
        <f t="shared" si="7"/>
        <v/>
      </c>
      <c r="G82" s="105" t="str">
        <f t="shared" si="4"/>
        <v/>
      </c>
      <c r="H82" s="103" t="b">
        <f t="shared" si="5"/>
        <v>0</v>
      </c>
    </row>
    <row r="83" spans="1:8" ht="25" customHeight="1">
      <c r="A83" s="109" t="str">
        <f t="shared" si="6"/>
        <v/>
      </c>
      <c r="B83" s="114"/>
      <c r="C83" s="118"/>
      <c r="D83" s="115"/>
      <c r="E83" s="116" t="str">
        <f>IFERROR(VLOOKUP(D83,'対象事業所等（光熱費）'!$B$2:$D$26,2,FALSE),"")</f>
        <v/>
      </c>
      <c r="F83" s="117" t="str">
        <f t="shared" si="7"/>
        <v/>
      </c>
      <c r="G83" s="105" t="str">
        <f t="shared" si="4"/>
        <v/>
      </c>
      <c r="H83" s="103" t="b">
        <f t="shared" si="5"/>
        <v>0</v>
      </c>
    </row>
    <row r="84" spans="1:8" ht="25" customHeight="1">
      <c r="A84" s="109" t="str">
        <f t="shared" si="6"/>
        <v/>
      </c>
      <c r="B84" s="114"/>
      <c r="C84" s="118"/>
      <c r="D84" s="115"/>
      <c r="E84" s="116" t="str">
        <f>IFERROR(VLOOKUP(D84,'対象事業所等（光熱費）'!$B$2:$D$26,2,FALSE),"")</f>
        <v/>
      </c>
      <c r="F84" s="117" t="str">
        <f t="shared" si="7"/>
        <v/>
      </c>
      <c r="G84" s="105" t="str">
        <f t="shared" si="4"/>
        <v/>
      </c>
      <c r="H84" s="103" t="b">
        <f t="shared" si="5"/>
        <v>0</v>
      </c>
    </row>
    <row r="85" spans="1:8" ht="25" customHeight="1">
      <c r="A85" s="109" t="str">
        <f t="shared" si="6"/>
        <v/>
      </c>
      <c r="B85" s="114"/>
      <c r="C85" s="118"/>
      <c r="D85" s="115"/>
      <c r="E85" s="116" t="str">
        <f>IFERROR(VLOOKUP(D85,'対象事業所等（光熱費）'!$B$2:$D$26,2,FALSE),"")</f>
        <v/>
      </c>
      <c r="F85" s="117" t="str">
        <f t="shared" si="7"/>
        <v/>
      </c>
      <c r="G85" s="105" t="str">
        <f t="shared" si="4"/>
        <v/>
      </c>
      <c r="H85" s="103" t="b">
        <f t="shared" si="5"/>
        <v>0</v>
      </c>
    </row>
    <row r="86" spans="1:8" ht="25" customHeight="1">
      <c r="A86" s="109" t="str">
        <f t="shared" si="6"/>
        <v/>
      </c>
      <c r="B86" s="114"/>
      <c r="C86" s="118"/>
      <c r="D86" s="115"/>
      <c r="E86" s="116" t="str">
        <f>IFERROR(VLOOKUP(D86,'対象事業所等（光熱費）'!$B$2:$D$26,2,FALSE),"")</f>
        <v/>
      </c>
      <c r="F86" s="117" t="str">
        <f t="shared" si="7"/>
        <v/>
      </c>
      <c r="G86" s="105" t="str">
        <f t="shared" si="4"/>
        <v/>
      </c>
      <c r="H86" s="103" t="b">
        <f t="shared" si="5"/>
        <v>0</v>
      </c>
    </row>
    <row r="87" spans="1:8" ht="25" customHeight="1">
      <c r="A87" s="109" t="str">
        <f t="shared" si="6"/>
        <v/>
      </c>
      <c r="B87" s="114"/>
      <c r="C87" s="118"/>
      <c r="D87" s="115"/>
      <c r="E87" s="116" t="str">
        <f>IFERROR(VLOOKUP(D87,'対象事業所等（光熱費）'!$B$2:$D$26,2,FALSE),"")</f>
        <v/>
      </c>
      <c r="F87" s="117" t="str">
        <f t="shared" si="7"/>
        <v/>
      </c>
      <c r="G87" s="105" t="str">
        <f t="shared" si="4"/>
        <v/>
      </c>
      <c r="H87" s="103" t="b">
        <f t="shared" si="5"/>
        <v>0</v>
      </c>
    </row>
    <row r="88" spans="1:8" ht="25" customHeight="1">
      <c r="A88" s="109" t="str">
        <f t="shared" si="6"/>
        <v/>
      </c>
      <c r="B88" s="114"/>
      <c r="C88" s="118"/>
      <c r="D88" s="115"/>
      <c r="E88" s="116" t="str">
        <f>IFERROR(VLOOKUP(D88,'対象事業所等（光熱費）'!$B$2:$D$26,2,FALSE),"")</f>
        <v/>
      </c>
      <c r="F88" s="117" t="str">
        <f t="shared" si="7"/>
        <v/>
      </c>
      <c r="G88" s="105" t="str">
        <f t="shared" si="4"/>
        <v/>
      </c>
      <c r="H88" s="103" t="b">
        <f t="shared" si="5"/>
        <v>0</v>
      </c>
    </row>
    <row r="89" spans="1:8" ht="25" customHeight="1">
      <c r="A89" s="109" t="str">
        <f t="shared" si="6"/>
        <v/>
      </c>
      <c r="B89" s="114"/>
      <c r="C89" s="118"/>
      <c r="D89" s="115"/>
      <c r="E89" s="116" t="str">
        <f>IFERROR(VLOOKUP(D89,'対象事業所等（光熱費）'!$B$2:$D$26,2,FALSE),"")</f>
        <v/>
      </c>
      <c r="F89" s="117" t="str">
        <f t="shared" si="7"/>
        <v/>
      </c>
      <c r="G89" s="105" t="str">
        <f t="shared" si="4"/>
        <v/>
      </c>
      <c r="H89" s="103" t="b">
        <f t="shared" si="5"/>
        <v>0</v>
      </c>
    </row>
    <row r="90" spans="1:8" ht="25" customHeight="1">
      <c r="A90" s="109" t="str">
        <f t="shared" si="6"/>
        <v/>
      </c>
      <c r="B90" s="114"/>
      <c r="C90" s="118"/>
      <c r="D90" s="115"/>
      <c r="E90" s="116" t="str">
        <f>IFERROR(VLOOKUP(D90,'対象事業所等（光熱費）'!$B$2:$D$26,2,FALSE),"")</f>
        <v/>
      </c>
      <c r="F90" s="117" t="str">
        <f t="shared" si="7"/>
        <v/>
      </c>
      <c r="G90" s="105" t="str">
        <f t="shared" si="4"/>
        <v/>
      </c>
      <c r="H90" s="103" t="b">
        <f t="shared" si="5"/>
        <v>0</v>
      </c>
    </row>
    <row r="91" spans="1:8" ht="25" customHeight="1">
      <c r="A91" s="109" t="str">
        <f t="shared" si="6"/>
        <v/>
      </c>
      <c r="B91" s="114"/>
      <c r="C91" s="118"/>
      <c r="D91" s="115"/>
      <c r="E91" s="116" t="str">
        <f>IFERROR(VLOOKUP(D91,'対象事業所等（光熱費）'!$B$2:$D$26,2,FALSE),"")</f>
        <v/>
      </c>
      <c r="F91" s="117" t="str">
        <f t="shared" si="7"/>
        <v/>
      </c>
      <c r="G91" s="105" t="str">
        <f t="shared" si="4"/>
        <v/>
      </c>
      <c r="H91" s="103" t="b">
        <f t="shared" si="5"/>
        <v>0</v>
      </c>
    </row>
    <row r="92" spans="1:8" ht="25" customHeight="1">
      <c r="A92" s="109" t="str">
        <f t="shared" si="6"/>
        <v/>
      </c>
      <c r="B92" s="114"/>
      <c r="C92" s="118"/>
      <c r="D92" s="115"/>
      <c r="E92" s="116" t="str">
        <f>IFERROR(VLOOKUP(D92,'対象事業所等（光熱費）'!$B$2:$D$26,2,FALSE),"")</f>
        <v/>
      </c>
      <c r="F92" s="117" t="str">
        <f t="shared" si="7"/>
        <v/>
      </c>
      <c r="G92" s="105" t="str">
        <f t="shared" si="4"/>
        <v/>
      </c>
      <c r="H92" s="103" t="b">
        <f t="shared" si="5"/>
        <v>0</v>
      </c>
    </row>
    <row r="93" spans="1:8" ht="25" customHeight="1">
      <c r="A93" s="109" t="str">
        <f t="shared" si="6"/>
        <v/>
      </c>
      <c r="B93" s="114"/>
      <c r="C93" s="118"/>
      <c r="D93" s="115"/>
      <c r="E93" s="116" t="str">
        <f>IFERROR(VLOOKUP(D93,'対象事業所等（光熱費）'!$B$2:$D$26,2,FALSE),"")</f>
        <v/>
      </c>
      <c r="F93" s="117" t="str">
        <f t="shared" si="7"/>
        <v/>
      </c>
      <c r="G93" s="105" t="str">
        <f t="shared" si="4"/>
        <v/>
      </c>
      <c r="H93" s="103" t="b">
        <f t="shared" si="5"/>
        <v>0</v>
      </c>
    </row>
    <row r="94" spans="1:8" ht="25" customHeight="1">
      <c r="A94" s="109" t="str">
        <f t="shared" si="6"/>
        <v/>
      </c>
      <c r="B94" s="114"/>
      <c r="C94" s="118"/>
      <c r="D94" s="115"/>
      <c r="E94" s="116" t="str">
        <f>IFERROR(VLOOKUP(D94,'対象事業所等（光熱費）'!$B$2:$D$26,2,FALSE),"")</f>
        <v/>
      </c>
      <c r="F94" s="117" t="str">
        <f t="shared" si="7"/>
        <v/>
      </c>
      <c r="G94" s="105" t="str">
        <f t="shared" si="4"/>
        <v/>
      </c>
      <c r="H94" s="103" t="b">
        <f t="shared" si="5"/>
        <v>0</v>
      </c>
    </row>
    <row r="95" spans="1:8" ht="25" customHeight="1">
      <c r="A95" s="109" t="str">
        <f t="shared" si="6"/>
        <v/>
      </c>
      <c r="B95" s="114"/>
      <c r="C95" s="118"/>
      <c r="D95" s="115"/>
      <c r="E95" s="116" t="str">
        <f>IFERROR(VLOOKUP(D95,'対象事業所等（光熱費）'!$B$2:$D$26,2,FALSE),"")</f>
        <v/>
      </c>
      <c r="F95" s="117" t="str">
        <f t="shared" si="7"/>
        <v/>
      </c>
      <c r="G95" s="105" t="str">
        <f t="shared" si="4"/>
        <v/>
      </c>
      <c r="H95" s="103" t="b">
        <f t="shared" si="5"/>
        <v>0</v>
      </c>
    </row>
    <row r="96" spans="1:8" ht="25" customHeight="1">
      <c r="A96" s="109" t="str">
        <f t="shared" si="6"/>
        <v/>
      </c>
      <c r="B96" s="114"/>
      <c r="C96" s="118"/>
      <c r="D96" s="115"/>
      <c r="E96" s="116" t="str">
        <f>IFERROR(VLOOKUP(D96,'対象事業所等（光熱費）'!$B$2:$D$26,2,FALSE),"")</f>
        <v/>
      </c>
      <c r="F96" s="117" t="str">
        <f t="shared" si="7"/>
        <v/>
      </c>
      <c r="G96" s="105" t="str">
        <f t="shared" si="4"/>
        <v/>
      </c>
      <c r="H96" s="103" t="b">
        <f t="shared" si="5"/>
        <v>0</v>
      </c>
    </row>
    <row r="97" spans="1:8" ht="25" customHeight="1">
      <c r="A97" s="109" t="str">
        <f t="shared" si="6"/>
        <v/>
      </c>
      <c r="B97" s="114"/>
      <c r="C97" s="118"/>
      <c r="D97" s="115"/>
      <c r="E97" s="116" t="str">
        <f>IFERROR(VLOOKUP(D97,'対象事業所等（光熱費）'!$B$2:$D$26,2,FALSE),"")</f>
        <v/>
      </c>
      <c r="F97" s="117" t="str">
        <f t="shared" si="7"/>
        <v/>
      </c>
      <c r="G97" s="105" t="str">
        <f t="shared" si="4"/>
        <v/>
      </c>
      <c r="H97" s="103" t="b">
        <f t="shared" si="5"/>
        <v>0</v>
      </c>
    </row>
    <row r="98" spans="1:8" ht="25" customHeight="1">
      <c r="A98" s="109" t="str">
        <f t="shared" si="6"/>
        <v/>
      </c>
      <c r="B98" s="114"/>
      <c r="C98" s="118"/>
      <c r="D98" s="115"/>
      <c r="E98" s="116" t="str">
        <f>IFERROR(VLOOKUP(D98,'対象事業所等（光熱費）'!$B$2:$D$26,2,FALSE),"")</f>
        <v/>
      </c>
      <c r="F98" s="117" t="str">
        <f t="shared" si="7"/>
        <v/>
      </c>
      <c r="G98" s="105" t="str">
        <f t="shared" si="4"/>
        <v/>
      </c>
      <c r="H98" s="103" t="b">
        <f t="shared" si="5"/>
        <v>0</v>
      </c>
    </row>
    <row r="99" spans="1:8" ht="25" customHeight="1">
      <c r="A99" s="109" t="str">
        <f t="shared" si="6"/>
        <v/>
      </c>
      <c r="B99" s="114"/>
      <c r="C99" s="118"/>
      <c r="D99" s="115"/>
      <c r="E99" s="116" t="str">
        <f>IFERROR(VLOOKUP(D99,'対象事業所等（光熱費）'!$B$2:$D$26,2,FALSE),"")</f>
        <v/>
      </c>
      <c r="F99" s="117" t="str">
        <f t="shared" si="7"/>
        <v/>
      </c>
      <c r="G99" s="105" t="str">
        <f t="shared" si="4"/>
        <v/>
      </c>
      <c r="H99" s="103" t="b">
        <f t="shared" si="5"/>
        <v>0</v>
      </c>
    </row>
    <row r="100" spans="1:8" ht="25" customHeight="1">
      <c r="A100" s="109" t="str">
        <f t="shared" si="6"/>
        <v/>
      </c>
      <c r="B100" s="114"/>
      <c r="C100" s="118"/>
      <c r="D100" s="115"/>
      <c r="E100" s="116" t="str">
        <f>IFERROR(VLOOKUP(D100,'対象事業所等（光熱費）'!$B$2:$D$26,2,FALSE),"")</f>
        <v/>
      </c>
      <c r="F100" s="117" t="str">
        <f t="shared" si="7"/>
        <v/>
      </c>
      <c r="G100" s="105" t="str">
        <f t="shared" si="4"/>
        <v/>
      </c>
      <c r="H100" s="103" t="b">
        <f t="shared" si="5"/>
        <v>0</v>
      </c>
    </row>
    <row r="101" spans="1:8" ht="25" customHeight="1">
      <c r="A101" s="109" t="str">
        <f t="shared" si="6"/>
        <v/>
      </c>
      <c r="B101" s="114"/>
      <c r="C101" s="118"/>
      <c r="D101" s="115"/>
      <c r="E101" s="116" t="str">
        <f>IFERROR(VLOOKUP(D101,'対象事業所等（光熱費）'!$B$2:$D$26,2,FALSE),"")</f>
        <v/>
      </c>
      <c r="F101" s="117" t="str">
        <f t="shared" si="7"/>
        <v/>
      </c>
      <c r="G101" s="105" t="str">
        <f t="shared" si="4"/>
        <v/>
      </c>
      <c r="H101" s="103" t="b">
        <f t="shared" si="5"/>
        <v>0</v>
      </c>
    </row>
    <row r="102" spans="1:8" ht="25" customHeight="1">
      <c r="A102" s="109" t="str">
        <f t="shared" si="6"/>
        <v/>
      </c>
      <c r="B102" s="114"/>
      <c r="C102" s="118"/>
      <c r="D102" s="115"/>
      <c r="E102" s="116" t="str">
        <f>IFERROR(VLOOKUP(D102,'対象事業所等（光熱費）'!$B$2:$D$26,2,FALSE),"")</f>
        <v/>
      </c>
      <c r="F102" s="117" t="str">
        <f t="shared" si="7"/>
        <v/>
      </c>
      <c r="G102" s="105" t="str">
        <f t="shared" si="4"/>
        <v/>
      </c>
      <c r="H102" s="103" t="b">
        <f t="shared" si="5"/>
        <v>0</v>
      </c>
    </row>
    <row r="103" spans="1:8" ht="25" customHeight="1">
      <c r="A103" s="109" t="str">
        <f t="shared" si="6"/>
        <v/>
      </c>
      <c r="B103" s="114"/>
      <c r="C103" s="118"/>
      <c r="D103" s="115"/>
      <c r="E103" s="116" t="str">
        <f>IFERROR(VLOOKUP(D103,'対象事業所等（光熱費）'!$B$2:$D$26,2,FALSE),"")</f>
        <v/>
      </c>
      <c r="F103" s="117" t="str">
        <f t="shared" si="7"/>
        <v/>
      </c>
      <c r="G103" s="105" t="str">
        <f t="shared" si="4"/>
        <v/>
      </c>
      <c r="H103" s="103" t="b">
        <f t="shared" si="5"/>
        <v>0</v>
      </c>
    </row>
    <row r="104" spans="1:8" ht="25" customHeight="1">
      <c r="A104" s="109" t="str">
        <f t="shared" si="6"/>
        <v/>
      </c>
      <c r="B104" s="114"/>
      <c r="C104" s="118"/>
      <c r="D104" s="115"/>
      <c r="E104" s="116" t="str">
        <f>IFERROR(VLOOKUP(D104,'対象事業所等（光熱費）'!$B$2:$D$26,2,FALSE),"")</f>
        <v/>
      </c>
      <c r="F104" s="117" t="str">
        <f t="shared" si="7"/>
        <v/>
      </c>
      <c r="G104" s="105" t="str">
        <f t="shared" si="4"/>
        <v/>
      </c>
      <c r="H104" s="103" t="b">
        <f t="shared" si="5"/>
        <v>0</v>
      </c>
    </row>
    <row r="105" spans="1:8" ht="25" customHeight="1">
      <c r="A105" s="109" t="str">
        <f t="shared" si="6"/>
        <v/>
      </c>
      <c r="B105" s="114"/>
      <c r="C105" s="118"/>
      <c r="D105" s="115"/>
      <c r="E105" s="116" t="str">
        <f>IFERROR(VLOOKUP(D105,'対象事業所等（光熱費）'!$B$2:$D$26,2,FALSE),"")</f>
        <v/>
      </c>
      <c r="F105" s="117" t="str">
        <f t="shared" si="7"/>
        <v/>
      </c>
      <c r="G105" s="105" t="str">
        <f t="shared" si="4"/>
        <v/>
      </c>
      <c r="H105" s="103" t="b">
        <f t="shared" si="5"/>
        <v>0</v>
      </c>
    </row>
    <row r="106" spans="1:8" ht="25" customHeight="1">
      <c r="A106" s="109" t="str">
        <f t="shared" si="6"/>
        <v/>
      </c>
      <c r="B106" s="114"/>
      <c r="C106" s="118"/>
      <c r="D106" s="115"/>
      <c r="E106" s="116" t="str">
        <f>IFERROR(VLOOKUP(D106,'対象事業所等（光熱費）'!$B$2:$D$26,2,FALSE),"")</f>
        <v/>
      </c>
      <c r="F106" s="117" t="str">
        <f t="shared" si="7"/>
        <v/>
      </c>
      <c r="G106" s="105" t="str">
        <f t="shared" si="4"/>
        <v/>
      </c>
      <c r="H106" s="103" t="b">
        <f t="shared" si="5"/>
        <v>0</v>
      </c>
    </row>
    <row r="107" spans="1:8" ht="25" customHeight="1">
      <c r="A107" s="109" t="str">
        <f t="shared" si="6"/>
        <v/>
      </c>
      <c r="B107" s="114"/>
      <c r="C107" s="118"/>
      <c r="D107" s="115"/>
      <c r="E107" s="116" t="str">
        <f>IFERROR(VLOOKUP(D107,'対象事業所等（光熱費）'!$B$2:$D$26,2,FALSE),"")</f>
        <v/>
      </c>
      <c r="F107" s="117" t="str">
        <f t="shared" si="7"/>
        <v/>
      </c>
      <c r="G107" s="105" t="str">
        <f t="shared" si="4"/>
        <v/>
      </c>
      <c r="H107" s="103" t="b">
        <f t="shared" si="5"/>
        <v>0</v>
      </c>
    </row>
    <row r="108" spans="1:8" ht="25" customHeight="1">
      <c r="A108" s="109" t="str">
        <f t="shared" si="6"/>
        <v/>
      </c>
      <c r="B108" s="114"/>
      <c r="C108" s="118"/>
      <c r="D108" s="115"/>
      <c r="E108" s="116" t="str">
        <f>IFERROR(VLOOKUP(D108,'対象事業所等（光熱費）'!$B$2:$D$26,2,FALSE),"")</f>
        <v/>
      </c>
      <c r="F108" s="117" t="str">
        <f t="shared" si="7"/>
        <v/>
      </c>
      <c r="G108" s="105" t="str">
        <f t="shared" si="4"/>
        <v/>
      </c>
      <c r="H108" s="103" t="b">
        <f t="shared" si="5"/>
        <v>0</v>
      </c>
    </row>
    <row r="109" spans="1:8" ht="25" customHeight="1">
      <c r="A109" s="109" t="str">
        <f t="shared" si="6"/>
        <v/>
      </c>
      <c r="B109" s="114"/>
      <c r="C109" s="118"/>
      <c r="D109" s="115"/>
      <c r="E109" s="116" t="str">
        <f>IFERROR(VLOOKUP(D109,'対象事業所等（光熱費）'!$B$2:$D$26,2,FALSE),"")</f>
        <v/>
      </c>
      <c r="F109" s="117" t="str">
        <f t="shared" si="7"/>
        <v/>
      </c>
      <c r="G109" s="105" t="str">
        <f t="shared" si="4"/>
        <v/>
      </c>
      <c r="H109" s="103" t="b">
        <f t="shared" si="5"/>
        <v>0</v>
      </c>
    </row>
    <row r="110" spans="1:8" ht="25" customHeight="1">
      <c r="A110" s="109" t="str">
        <f t="shared" si="6"/>
        <v/>
      </c>
      <c r="B110" s="114"/>
      <c r="C110" s="118"/>
      <c r="D110" s="115"/>
      <c r="E110" s="116" t="str">
        <f>IFERROR(VLOOKUP(D110,'対象事業所等（光熱費）'!$B$2:$D$26,2,FALSE),"")</f>
        <v/>
      </c>
      <c r="F110" s="117" t="str">
        <f t="shared" si="7"/>
        <v/>
      </c>
      <c r="G110" s="105" t="str">
        <f t="shared" si="4"/>
        <v/>
      </c>
      <c r="H110" s="103" t="b">
        <f t="shared" si="5"/>
        <v>0</v>
      </c>
    </row>
    <row r="111" spans="1:8" ht="25" customHeight="1">
      <c r="A111" s="109" t="str">
        <f t="shared" si="6"/>
        <v/>
      </c>
      <c r="B111" s="114"/>
      <c r="C111" s="118"/>
      <c r="D111" s="115"/>
      <c r="E111" s="116" t="str">
        <f>IFERROR(VLOOKUP(D111,'対象事業所等（光熱費）'!$B$2:$D$26,2,FALSE),"")</f>
        <v/>
      </c>
      <c r="F111" s="117" t="str">
        <f t="shared" si="7"/>
        <v/>
      </c>
      <c r="G111" s="105" t="str">
        <f t="shared" si="4"/>
        <v/>
      </c>
      <c r="H111" s="103" t="b">
        <f t="shared" si="5"/>
        <v>0</v>
      </c>
    </row>
    <row r="112" spans="1:8" ht="25" customHeight="1">
      <c r="A112" s="109" t="str">
        <f t="shared" si="6"/>
        <v/>
      </c>
      <c r="B112" s="114"/>
      <c r="C112" s="118"/>
      <c r="D112" s="115"/>
      <c r="E112" s="116" t="str">
        <f>IFERROR(VLOOKUP(D112,'対象事業所等（光熱費）'!$B$2:$D$26,2,FALSE),"")</f>
        <v/>
      </c>
      <c r="F112" s="117" t="str">
        <f t="shared" si="7"/>
        <v/>
      </c>
      <c r="G112" s="105" t="str">
        <f t="shared" si="4"/>
        <v/>
      </c>
      <c r="H112" s="103" t="b">
        <f t="shared" si="5"/>
        <v>0</v>
      </c>
    </row>
    <row r="113" spans="1:8" ht="25" customHeight="1">
      <c r="A113" s="109" t="str">
        <f t="shared" si="6"/>
        <v/>
      </c>
      <c r="B113" s="114"/>
      <c r="C113" s="118"/>
      <c r="D113" s="115"/>
      <c r="E113" s="116" t="str">
        <f>IFERROR(VLOOKUP(D113,'対象事業所等（光熱費）'!$B$2:$D$26,2,FALSE),"")</f>
        <v/>
      </c>
      <c r="F113" s="117" t="str">
        <f t="shared" si="7"/>
        <v/>
      </c>
      <c r="G113" s="105" t="str">
        <f t="shared" si="4"/>
        <v/>
      </c>
      <c r="H113" s="103" t="b">
        <f t="shared" si="5"/>
        <v>0</v>
      </c>
    </row>
    <row r="114" spans="1:8" ht="25" customHeight="1">
      <c r="A114" s="109" t="str">
        <f t="shared" si="6"/>
        <v/>
      </c>
      <c r="B114" s="114"/>
      <c r="C114" s="118"/>
      <c r="D114" s="115"/>
      <c r="E114" s="116" t="str">
        <f>IFERROR(VLOOKUP(D114,'対象事業所等（光熱費）'!$B$2:$D$26,2,FALSE),"")</f>
        <v/>
      </c>
      <c r="F114" s="117" t="str">
        <f t="shared" si="7"/>
        <v/>
      </c>
      <c r="G114" s="105" t="str">
        <f t="shared" si="4"/>
        <v/>
      </c>
      <c r="H114" s="103" t="b">
        <f t="shared" si="5"/>
        <v>0</v>
      </c>
    </row>
    <row r="115" spans="1:8" ht="25" customHeight="1">
      <c r="A115" s="109" t="str">
        <f t="shared" si="6"/>
        <v/>
      </c>
      <c r="B115" s="114"/>
      <c r="C115" s="118"/>
      <c r="D115" s="115"/>
      <c r="E115" s="116" t="str">
        <f>IFERROR(VLOOKUP(D115,'対象事業所等（光熱費）'!$B$2:$D$26,2,FALSE),"")</f>
        <v/>
      </c>
      <c r="F115" s="117" t="str">
        <f t="shared" si="7"/>
        <v/>
      </c>
      <c r="G115" s="105" t="str">
        <f t="shared" si="4"/>
        <v/>
      </c>
      <c r="H115" s="103" t="b">
        <f t="shared" si="5"/>
        <v>0</v>
      </c>
    </row>
    <row r="116" spans="1:8" ht="25" customHeight="1">
      <c r="A116" s="109" t="str">
        <f t="shared" si="6"/>
        <v/>
      </c>
      <c r="B116" s="114"/>
      <c r="C116" s="118"/>
      <c r="D116" s="115"/>
      <c r="E116" s="116" t="str">
        <f>IFERROR(VLOOKUP(D116,'対象事業所等（光熱費）'!$B$2:$D$26,2,FALSE),"")</f>
        <v/>
      </c>
      <c r="F116" s="117" t="str">
        <f t="shared" si="7"/>
        <v/>
      </c>
      <c r="G116" s="105" t="str">
        <f t="shared" si="4"/>
        <v/>
      </c>
      <c r="H116" s="103" t="b">
        <f t="shared" si="5"/>
        <v>0</v>
      </c>
    </row>
    <row r="117" spans="1:8" ht="25" customHeight="1">
      <c r="A117" s="109" t="str">
        <f t="shared" si="6"/>
        <v/>
      </c>
      <c r="B117" s="114"/>
      <c r="C117" s="118"/>
      <c r="D117" s="115"/>
      <c r="E117" s="116" t="str">
        <f>IFERROR(VLOOKUP(D117,'対象事業所等（光熱費）'!$B$2:$D$26,2,FALSE),"")</f>
        <v/>
      </c>
      <c r="F117" s="117" t="str">
        <f t="shared" si="7"/>
        <v/>
      </c>
      <c r="G117" s="105" t="str">
        <f t="shared" si="4"/>
        <v/>
      </c>
      <c r="H117" s="103" t="b">
        <f t="shared" si="5"/>
        <v>0</v>
      </c>
    </row>
    <row r="118" spans="1:8" ht="25" customHeight="1">
      <c r="A118" s="109" t="str">
        <f t="shared" si="6"/>
        <v/>
      </c>
      <c r="B118" s="114"/>
      <c r="C118" s="118"/>
      <c r="D118" s="115"/>
      <c r="E118" s="116" t="str">
        <f>IFERROR(VLOOKUP(D118,'対象事業所等（光熱費）'!$B$2:$D$26,2,FALSE),"")</f>
        <v/>
      </c>
      <c r="F118" s="117" t="str">
        <f t="shared" si="7"/>
        <v/>
      </c>
      <c r="G118" s="105" t="str">
        <f t="shared" si="4"/>
        <v/>
      </c>
      <c r="H118" s="103" t="b">
        <f t="shared" si="5"/>
        <v>0</v>
      </c>
    </row>
    <row r="119" spans="1:8" ht="25" customHeight="1">
      <c r="A119" s="109" t="str">
        <f t="shared" si="6"/>
        <v/>
      </c>
      <c r="B119" s="114"/>
      <c r="C119" s="118"/>
      <c r="D119" s="115"/>
      <c r="E119" s="116" t="str">
        <f>IFERROR(VLOOKUP(D119,'対象事業所等（光熱費）'!$B$2:$D$26,2,FALSE),"")</f>
        <v/>
      </c>
      <c r="F119" s="117" t="str">
        <f t="shared" si="7"/>
        <v/>
      </c>
      <c r="G119" s="105" t="str">
        <f t="shared" si="4"/>
        <v/>
      </c>
      <c r="H119" s="103" t="b">
        <f t="shared" si="5"/>
        <v>0</v>
      </c>
    </row>
    <row r="120" spans="1:8" ht="25" customHeight="1">
      <c r="A120" s="109" t="str">
        <f t="shared" si="6"/>
        <v/>
      </c>
      <c r="B120" s="114"/>
      <c r="C120" s="118"/>
      <c r="D120" s="115"/>
      <c r="E120" s="116" t="str">
        <f>IFERROR(VLOOKUP(D120,'対象事業所等（光熱費）'!$B$2:$D$26,2,FALSE),"")</f>
        <v/>
      </c>
      <c r="F120" s="117" t="str">
        <f t="shared" si="7"/>
        <v/>
      </c>
      <c r="G120" s="105" t="str">
        <f t="shared" si="4"/>
        <v/>
      </c>
      <c r="H120" s="103" t="b">
        <f t="shared" si="5"/>
        <v>0</v>
      </c>
    </row>
    <row r="121" spans="1:8" ht="25" customHeight="1">
      <c r="A121" s="109" t="str">
        <f t="shared" si="6"/>
        <v/>
      </c>
      <c r="B121" s="114"/>
      <c r="C121" s="118"/>
      <c r="D121" s="115"/>
      <c r="E121" s="116" t="str">
        <f>IFERROR(VLOOKUP(D121,'対象事業所等（光熱費）'!$B$2:$D$26,2,FALSE),"")</f>
        <v/>
      </c>
      <c r="F121" s="117" t="str">
        <f t="shared" si="7"/>
        <v/>
      </c>
      <c r="G121" s="105" t="str">
        <f t="shared" si="4"/>
        <v/>
      </c>
      <c r="H121" s="103" t="b">
        <f t="shared" si="5"/>
        <v>0</v>
      </c>
    </row>
    <row r="122" spans="1:8" ht="25" customHeight="1">
      <c r="A122" s="109" t="str">
        <f t="shared" si="6"/>
        <v/>
      </c>
      <c r="B122" s="114"/>
      <c r="C122" s="118"/>
      <c r="D122" s="115"/>
      <c r="E122" s="116" t="str">
        <f>IFERROR(VLOOKUP(D122,'対象事業所等（光熱費）'!$B$2:$D$26,2,FALSE),"")</f>
        <v/>
      </c>
      <c r="F122" s="117" t="str">
        <f t="shared" si="7"/>
        <v/>
      </c>
      <c r="G122" s="105" t="str">
        <f t="shared" si="4"/>
        <v/>
      </c>
      <c r="H122" s="103" t="b">
        <f t="shared" si="5"/>
        <v>0</v>
      </c>
    </row>
    <row r="123" spans="1:8" ht="25" customHeight="1">
      <c r="A123" s="109" t="str">
        <f t="shared" si="6"/>
        <v/>
      </c>
      <c r="B123" s="114"/>
      <c r="C123" s="118"/>
      <c r="D123" s="115"/>
      <c r="E123" s="116" t="str">
        <f>IFERROR(VLOOKUP(D123,'対象事業所等（光熱費）'!$B$2:$D$26,2,FALSE),"")</f>
        <v/>
      </c>
      <c r="F123" s="117" t="str">
        <f t="shared" si="7"/>
        <v/>
      </c>
      <c r="G123" s="105" t="str">
        <f t="shared" si="4"/>
        <v/>
      </c>
      <c r="H123" s="103" t="b">
        <f t="shared" si="5"/>
        <v>0</v>
      </c>
    </row>
    <row r="124" spans="1:8" ht="25" customHeight="1">
      <c r="A124" s="109" t="str">
        <f t="shared" si="6"/>
        <v/>
      </c>
      <c r="B124" s="114"/>
      <c r="C124" s="118"/>
      <c r="D124" s="115"/>
      <c r="E124" s="116" t="str">
        <f>IFERROR(VLOOKUP(D124,'対象事業所等（光熱費）'!$B$2:$D$26,2,FALSE),"")</f>
        <v/>
      </c>
      <c r="F124" s="117" t="str">
        <f t="shared" si="7"/>
        <v/>
      </c>
      <c r="G124" s="105" t="str">
        <f t="shared" si="4"/>
        <v/>
      </c>
      <c r="H124" s="103" t="b">
        <f t="shared" si="5"/>
        <v>0</v>
      </c>
    </row>
    <row r="125" spans="1:8" ht="25" customHeight="1">
      <c r="A125" s="109" t="str">
        <f t="shared" si="6"/>
        <v/>
      </c>
      <c r="B125" s="114"/>
      <c r="C125" s="118"/>
      <c r="D125" s="115"/>
      <c r="E125" s="116" t="str">
        <f>IFERROR(VLOOKUP(D125,'対象事業所等（光熱費）'!$B$2:$D$26,2,FALSE),"")</f>
        <v/>
      </c>
      <c r="F125" s="117" t="str">
        <f t="shared" si="7"/>
        <v/>
      </c>
      <c r="G125" s="105" t="str">
        <f t="shared" si="4"/>
        <v/>
      </c>
      <c r="H125" s="103" t="b">
        <f t="shared" si="5"/>
        <v>0</v>
      </c>
    </row>
    <row r="126" spans="1:8" ht="25" customHeight="1">
      <c r="A126" s="109" t="str">
        <f t="shared" si="6"/>
        <v/>
      </c>
      <c r="B126" s="114"/>
      <c r="C126" s="118"/>
      <c r="D126" s="115"/>
      <c r="E126" s="116" t="str">
        <f>IFERROR(VLOOKUP(D126,'対象事業所等（光熱費）'!$B$2:$D$26,2,FALSE),"")</f>
        <v/>
      </c>
      <c r="F126" s="117" t="str">
        <f t="shared" si="7"/>
        <v/>
      </c>
      <c r="G126" s="105" t="str">
        <f t="shared" si="4"/>
        <v/>
      </c>
      <c r="H126" s="103" t="b">
        <f t="shared" si="5"/>
        <v>0</v>
      </c>
    </row>
    <row r="127" spans="1:8" ht="25" customHeight="1">
      <c r="A127" s="109" t="str">
        <f t="shared" si="6"/>
        <v/>
      </c>
      <c r="B127" s="114"/>
      <c r="C127" s="118"/>
      <c r="D127" s="115"/>
      <c r="E127" s="116" t="str">
        <f>IFERROR(VLOOKUP(D127,'対象事業所等（光熱費）'!$B$2:$D$26,2,FALSE),"")</f>
        <v/>
      </c>
      <c r="F127" s="117" t="str">
        <f t="shared" si="7"/>
        <v/>
      </c>
      <c r="G127" s="105" t="str">
        <f t="shared" si="4"/>
        <v/>
      </c>
      <c r="H127" s="103" t="b">
        <f t="shared" si="5"/>
        <v>0</v>
      </c>
    </row>
    <row r="128" spans="1:8" ht="25" customHeight="1">
      <c r="A128" s="109" t="str">
        <f t="shared" si="6"/>
        <v/>
      </c>
      <c r="B128" s="114"/>
      <c r="C128" s="118"/>
      <c r="D128" s="115"/>
      <c r="E128" s="116" t="str">
        <f>IFERROR(VLOOKUP(D128,'対象事業所等（光熱費）'!$B$2:$D$26,2,FALSE),"")</f>
        <v/>
      </c>
      <c r="F128" s="117" t="str">
        <f t="shared" si="7"/>
        <v/>
      </c>
      <c r="G128" s="105" t="str">
        <f t="shared" si="4"/>
        <v/>
      </c>
      <c r="H128" s="103" t="b">
        <f t="shared" si="5"/>
        <v>0</v>
      </c>
    </row>
    <row r="129" spans="1:8" ht="25" customHeight="1">
      <c r="A129" s="109" t="str">
        <f t="shared" si="6"/>
        <v/>
      </c>
      <c r="B129" s="114"/>
      <c r="C129" s="118"/>
      <c r="D129" s="115"/>
      <c r="E129" s="116" t="str">
        <f>IFERROR(VLOOKUP(D129,'対象事業所等（光熱費）'!$B$2:$D$26,2,FALSE),"")</f>
        <v/>
      </c>
      <c r="F129" s="117" t="str">
        <f t="shared" si="7"/>
        <v/>
      </c>
      <c r="G129" s="105" t="str">
        <f t="shared" si="4"/>
        <v/>
      </c>
      <c r="H129" s="103" t="b">
        <f t="shared" si="5"/>
        <v>0</v>
      </c>
    </row>
    <row r="130" spans="1:8" ht="25" customHeight="1">
      <c r="A130" s="109" t="str">
        <f t="shared" si="6"/>
        <v/>
      </c>
      <c r="B130" s="114"/>
      <c r="C130" s="118"/>
      <c r="D130" s="115"/>
      <c r="E130" s="116" t="str">
        <f>IFERROR(VLOOKUP(D130,'対象事業所等（光熱費）'!$B$2:$D$26,2,FALSE),"")</f>
        <v/>
      </c>
      <c r="F130" s="117" t="str">
        <f t="shared" si="7"/>
        <v/>
      </c>
      <c r="G130" s="105" t="str">
        <f t="shared" si="4"/>
        <v/>
      </c>
      <c r="H130" s="103" t="b">
        <f t="shared" si="5"/>
        <v>0</v>
      </c>
    </row>
    <row r="131" spans="1:8" ht="25" customHeight="1">
      <c r="A131" s="109" t="str">
        <f t="shared" si="6"/>
        <v/>
      </c>
      <c r="B131" s="114"/>
      <c r="C131" s="118"/>
      <c r="D131" s="115"/>
      <c r="E131" s="116" t="str">
        <f>IFERROR(VLOOKUP(D131,'対象事業所等（光熱費）'!$B$2:$D$26,2,FALSE),"")</f>
        <v/>
      </c>
      <c r="F131" s="117" t="str">
        <f t="shared" si="7"/>
        <v/>
      </c>
      <c r="G131" s="105" t="str">
        <f t="shared" si="4"/>
        <v/>
      </c>
      <c r="H131" s="103" t="b">
        <f t="shared" si="5"/>
        <v>0</v>
      </c>
    </row>
    <row r="132" spans="1:8" ht="25" customHeight="1">
      <c r="A132" s="109" t="str">
        <f t="shared" si="6"/>
        <v/>
      </c>
      <c r="B132" s="114"/>
      <c r="C132" s="118"/>
      <c r="D132" s="115"/>
      <c r="E132" s="116" t="str">
        <f>IFERROR(VLOOKUP(D132,'対象事業所等（光熱費）'!$B$2:$D$26,2,FALSE),"")</f>
        <v/>
      </c>
      <c r="F132" s="117" t="str">
        <f t="shared" si="7"/>
        <v/>
      </c>
      <c r="G132" s="105" t="str">
        <f t="shared" ref="G132:G149" si="8">B132&amp;D132</f>
        <v/>
      </c>
      <c r="H132" s="103" t="b">
        <f t="shared" ref="H132:H149" si="9">COUNTIF(G:G,G132)=1</f>
        <v>0</v>
      </c>
    </row>
    <row r="133" spans="1:8" ht="25" customHeight="1">
      <c r="A133" s="109" t="str">
        <f t="shared" ref="A133:A149" si="10">IF(F133="","",IF(F133=0,"",A132+1))</f>
        <v/>
      </c>
      <c r="B133" s="114"/>
      <c r="C133" s="118"/>
      <c r="D133" s="115"/>
      <c r="E133" s="116" t="str">
        <f>IFERROR(VLOOKUP(D133,'対象事業所等（光熱費）'!$B$2:$D$26,2,FALSE),"")</f>
        <v/>
      </c>
      <c r="F133" s="117" t="str">
        <f t="shared" ref="F133:F149" si="11">IF(E133="","",IF(H133=FALSE,"",E133))</f>
        <v/>
      </c>
      <c r="G133" s="105" t="str">
        <f t="shared" si="8"/>
        <v/>
      </c>
      <c r="H133" s="103" t="b">
        <f t="shared" si="9"/>
        <v>0</v>
      </c>
    </row>
    <row r="134" spans="1:8" ht="25" customHeight="1">
      <c r="A134" s="109" t="str">
        <f t="shared" si="10"/>
        <v/>
      </c>
      <c r="B134" s="114"/>
      <c r="C134" s="118"/>
      <c r="D134" s="115"/>
      <c r="E134" s="116" t="str">
        <f>IFERROR(VLOOKUP(D134,'対象事業所等（光熱費）'!$B$2:$D$26,2,FALSE),"")</f>
        <v/>
      </c>
      <c r="F134" s="117" t="str">
        <f t="shared" si="11"/>
        <v/>
      </c>
      <c r="G134" s="105" t="str">
        <f t="shared" si="8"/>
        <v/>
      </c>
      <c r="H134" s="103" t="b">
        <f t="shared" si="9"/>
        <v>0</v>
      </c>
    </row>
    <row r="135" spans="1:8" ht="25" customHeight="1">
      <c r="A135" s="109" t="str">
        <f t="shared" si="10"/>
        <v/>
      </c>
      <c r="B135" s="114"/>
      <c r="C135" s="118"/>
      <c r="D135" s="115"/>
      <c r="E135" s="116" t="str">
        <f>IFERROR(VLOOKUP(D135,'対象事業所等（光熱費）'!$B$2:$D$26,2,FALSE),"")</f>
        <v/>
      </c>
      <c r="F135" s="117" t="str">
        <f t="shared" si="11"/>
        <v/>
      </c>
      <c r="G135" s="105" t="str">
        <f t="shared" si="8"/>
        <v/>
      </c>
      <c r="H135" s="103" t="b">
        <f t="shared" si="9"/>
        <v>0</v>
      </c>
    </row>
    <row r="136" spans="1:8" ht="25" customHeight="1">
      <c r="A136" s="109" t="str">
        <f t="shared" si="10"/>
        <v/>
      </c>
      <c r="B136" s="114"/>
      <c r="C136" s="118"/>
      <c r="D136" s="115"/>
      <c r="E136" s="116" t="str">
        <f>IFERROR(VLOOKUP(D136,'対象事業所等（光熱費）'!$B$2:$D$26,2,FALSE),"")</f>
        <v/>
      </c>
      <c r="F136" s="117" t="str">
        <f t="shared" si="11"/>
        <v/>
      </c>
      <c r="G136" s="105" t="str">
        <f t="shared" si="8"/>
        <v/>
      </c>
      <c r="H136" s="103" t="b">
        <f t="shared" si="9"/>
        <v>0</v>
      </c>
    </row>
    <row r="137" spans="1:8" ht="25" customHeight="1">
      <c r="A137" s="109" t="str">
        <f t="shared" si="10"/>
        <v/>
      </c>
      <c r="B137" s="114"/>
      <c r="C137" s="118"/>
      <c r="D137" s="115"/>
      <c r="E137" s="116" t="str">
        <f>IFERROR(VLOOKUP(D137,'対象事業所等（光熱費）'!$B$2:$D$26,2,FALSE),"")</f>
        <v/>
      </c>
      <c r="F137" s="117" t="str">
        <f t="shared" si="11"/>
        <v/>
      </c>
      <c r="G137" s="105" t="str">
        <f t="shared" si="8"/>
        <v/>
      </c>
      <c r="H137" s="103" t="b">
        <f t="shared" si="9"/>
        <v>0</v>
      </c>
    </row>
    <row r="138" spans="1:8" ht="25" customHeight="1">
      <c r="A138" s="109" t="str">
        <f t="shared" si="10"/>
        <v/>
      </c>
      <c r="B138" s="114"/>
      <c r="C138" s="118"/>
      <c r="D138" s="115"/>
      <c r="E138" s="116" t="str">
        <f>IFERROR(VLOOKUP(D138,'対象事業所等（光熱費）'!$B$2:$D$26,2,FALSE),"")</f>
        <v/>
      </c>
      <c r="F138" s="117" t="str">
        <f t="shared" si="11"/>
        <v/>
      </c>
      <c r="G138" s="105" t="str">
        <f t="shared" si="8"/>
        <v/>
      </c>
      <c r="H138" s="103" t="b">
        <f t="shared" si="9"/>
        <v>0</v>
      </c>
    </row>
    <row r="139" spans="1:8" ht="25" customHeight="1">
      <c r="A139" s="109" t="str">
        <f t="shared" si="10"/>
        <v/>
      </c>
      <c r="B139" s="114"/>
      <c r="C139" s="118"/>
      <c r="D139" s="115"/>
      <c r="E139" s="116" t="str">
        <f>IFERROR(VLOOKUP(D139,'対象事業所等（光熱費）'!$B$2:$D$26,2,FALSE),"")</f>
        <v/>
      </c>
      <c r="F139" s="117" t="str">
        <f t="shared" si="11"/>
        <v/>
      </c>
      <c r="G139" s="105" t="str">
        <f t="shared" si="8"/>
        <v/>
      </c>
      <c r="H139" s="103" t="b">
        <f t="shared" si="9"/>
        <v>0</v>
      </c>
    </row>
    <row r="140" spans="1:8" ht="25" customHeight="1">
      <c r="A140" s="109" t="str">
        <f t="shared" si="10"/>
        <v/>
      </c>
      <c r="B140" s="114"/>
      <c r="C140" s="118"/>
      <c r="D140" s="115"/>
      <c r="E140" s="116" t="str">
        <f>IFERROR(VLOOKUP(D140,'対象事業所等（光熱費）'!$B$2:$D$26,2,FALSE),"")</f>
        <v/>
      </c>
      <c r="F140" s="117" t="str">
        <f t="shared" si="11"/>
        <v/>
      </c>
      <c r="G140" s="105" t="str">
        <f t="shared" si="8"/>
        <v/>
      </c>
      <c r="H140" s="103" t="b">
        <f t="shared" si="9"/>
        <v>0</v>
      </c>
    </row>
    <row r="141" spans="1:8" ht="25" customHeight="1">
      <c r="A141" s="109" t="str">
        <f t="shared" si="10"/>
        <v/>
      </c>
      <c r="B141" s="114"/>
      <c r="C141" s="118"/>
      <c r="D141" s="115"/>
      <c r="E141" s="116" t="str">
        <f>IFERROR(VLOOKUP(D141,'対象事業所等（光熱費）'!$B$2:$D$26,2,FALSE),"")</f>
        <v/>
      </c>
      <c r="F141" s="117" t="str">
        <f t="shared" si="11"/>
        <v/>
      </c>
      <c r="G141" s="105" t="str">
        <f t="shared" si="8"/>
        <v/>
      </c>
      <c r="H141" s="103" t="b">
        <f t="shared" si="9"/>
        <v>0</v>
      </c>
    </row>
    <row r="142" spans="1:8" ht="25" customHeight="1">
      <c r="A142" s="109" t="str">
        <f t="shared" si="10"/>
        <v/>
      </c>
      <c r="B142" s="114"/>
      <c r="C142" s="118"/>
      <c r="D142" s="115"/>
      <c r="E142" s="116" t="str">
        <f>IFERROR(VLOOKUP(D142,'対象事業所等（光熱費）'!$B$2:$D$26,2,FALSE),"")</f>
        <v/>
      </c>
      <c r="F142" s="117" t="str">
        <f t="shared" si="11"/>
        <v/>
      </c>
      <c r="G142" s="105" t="str">
        <f t="shared" si="8"/>
        <v/>
      </c>
      <c r="H142" s="103" t="b">
        <f t="shared" si="9"/>
        <v>0</v>
      </c>
    </row>
    <row r="143" spans="1:8" ht="25" customHeight="1">
      <c r="A143" s="109" t="str">
        <f t="shared" si="10"/>
        <v/>
      </c>
      <c r="B143" s="114"/>
      <c r="C143" s="118"/>
      <c r="D143" s="115"/>
      <c r="E143" s="116" t="str">
        <f>IFERROR(VLOOKUP(D143,'対象事業所等（光熱費）'!$B$2:$D$26,2,FALSE),"")</f>
        <v/>
      </c>
      <c r="F143" s="117" t="str">
        <f t="shared" si="11"/>
        <v/>
      </c>
      <c r="G143" s="105" t="str">
        <f t="shared" si="8"/>
        <v/>
      </c>
      <c r="H143" s="103" t="b">
        <f t="shared" si="9"/>
        <v>0</v>
      </c>
    </row>
    <row r="144" spans="1:8" ht="25" customHeight="1">
      <c r="A144" s="109" t="str">
        <f t="shared" si="10"/>
        <v/>
      </c>
      <c r="B144" s="114"/>
      <c r="C144" s="118"/>
      <c r="D144" s="115"/>
      <c r="E144" s="116" t="str">
        <f>IFERROR(VLOOKUP(D144,'対象事業所等（光熱費）'!$B$2:$D$26,2,FALSE),"")</f>
        <v/>
      </c>
      <c r="F144" s="117" t="str">
        <f t="shared" si="11"/>
        <v/>
      </c>
      <c r="G144" s="105" t="str">
        <f t="shared" si="8"/>
        <v/>
      </c>
      <c r="H144" s="103" t="b">
        <f t="shared" si="9"/>
        <v>0</v>
      </c>
    </row>
    <row r="145" spans="1:8" ht="25" customHeight="1">
      <c r="A145" s="109" t="str">
        <f t="shared" si="10"/>
        <v/>
      </c>
      <c r="B145" s="114"/>
      <c r="C145" s="118"/>
      <c r="D145" s="115"/>
      <c r="E145" s="116" t="str">
        <f>IFERROR(VLOOKUP(D145,'対象事業所等（光熱費）'!$B$2:$D$26,2,FALSE),"")</f>
        <v/>
      </c>
      <c r="F145" s="117" t="str">
        <f t="shared" si="11"/>
        <v/>
      </c>
      <c r="G145" s="105" t="str">
        <f t="shared" si="8"/>
        <v/>
      </c>
      <c r="H145" s="103" t="b">
        <f t="shared" si="9"/>
        <v>0</v>
      </c>
    </row>
    <row r="146" spans="1:8" ht="25" customHeight="1">
      <c r="A146" s="109" t="str">
        <f t="shared" si="10"/>
        <v/>
      </c>
      <c r="B146" s="114"/>
      <c r="C146" s="118"/>
      <c r="D146" s="115"/>
      <c r="E146" s="116" t="str">
        <f>IFERROR(VLOOKUP(D146,'対象事業所等（光熱費）'!$B$2:$D$26,2,FALSE),"")</f>
        <v/>
      </c>
      <c r="F146" s="117" t="str">
        <f t="shared" si="11"/>
        <v/>
      </c>
      <c r="G146" s="105" t="str">
        <f t="shared" si="8"/>
        <v/>
      </c>
      <c r="H146" s="103" t="b">
        <f t="shared" si="9"/>
        <v>0</v>
      </c>
    </row>
    <row r="147" spans="1:8" ht="25" customHeight="1">
      <c r="A147" s="109" t="str">
        <f t="shared" si="10"/>
        <v/>
      </c>
      <c r="B147" s="114"/>
      <c r="C147" s="118"/>
      <c r="D147" s="115"/>
      <c r="E147" s="116" t="str">
        <f>IFERROR(VLOOKUP(D147,'対象事業所等（光熱費）'!$B$2:$D$26,2,FALSE),"")</f>
        <v/>
      </c>
      <c r="F147" s="117" t="str">
        <f t="shared" si="11"/>
        <v/>
      </c>
      <c r="G147" s="105" t="str">
        <f t="shared" si="8"/>
        <v/>
      </c>
      <c r="H147" s="103" t="b">
        <f t="shared" si="9"/>
        <v>0</v>
      </c>
    </row>
    <row r="148" spans="1:8" ht="25" customHeight="1">
      <c r="A148" s="109" t="str">
        <f t="shared" si="10"/>
        <v/>
      </c>
      <c r="B148" s="114"/>
      <c r="C148" s="118"/>
      <c r="D148" s="115"/>
      <c r="E148" s="116" t="str">
        <f>IFERROR(VLOOKUP(D148,'対象事業所等（光熱費）'!$B$2:$D$26,2,FALSE),"")</f>
        <v/>
      </c>
      <c r="F148" s="117" t="str">
        <f t="shared" si="11"/>
        <v/>
      </c>
      <c r="G148" s="105" t="str">
        <f t="shared" si="8"/>
        <v/>
      </c>
      <c r="H148" s="103" t="b">
        <f t="shared" si="9"/>
        <v>0</v>
      </c>
    </row>
    <row r="149" spans="1:8" ht="25" customHeight="1">
      <c r="A149" s="109" t="str">
        <f t="shared" si="10"/>
        <v/>
      </c>
      <c r="B149" s="114"/>
      <c r="C149" s="118"/>
      <c r="D149" s="115"/>
      <c r="E149" s="116" t="str">
        <f>IFERROR(VLOOKUP(D149,'対象事業所等（光熱費）'!$B$2:$D$26,2,FALSE),"")</f>
        <v/>
      </c>
      <c r="F149" s="117" t="str">
        <f t="shared" si="11"/>
        <v/>
      </c>
      <c r="G149" s="105" t="str">
        <f t="shared" si="8"/>
        <v/>
      </c>
      <c r="H149" s="103" t="b">
        <f t="shared" si="9"/>
        <v>0</v>
      </c>
    </row>
  </sheetData>
  <sheetProtection algorithmName="SHA-512" hashValue="5zttyferXaZwj2Eyr3A8d2ZW8vvRfJfYQOXDXiqYvUOh4g54B9hPG3k7dqkjxnZCB/VrVL7mf8LbrCctk3h5dg==" saltValue="CZ8DM1jBJ2hMhOFkTeeqGw==" spinCount="100000" sheet="1" objects="1" scenarios="1"/>
  <mergeCells count="2">
    <mergeCell ref="B2:D2"/>
    <mergeCell ref="A1:C1"/>
  </mergeCells>
  <phoneticPr fontId="2"/>
  <dataValidations count="4">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BA5B6796-182F-4C1A-AB18-4E62BCA03E0A}"/>
    <dataValidation type="custom" allowBlank="1" showInputMessage="1" showErrorMessage="1" sqref="G4:G149" xr:uid="{FF38AF66-4CEB-4599-9082-CD7ED3A91C3A}">
      <formula1>COUNTIF(G:G,G4)=1</formula1>
    </dataValidation>
    <dataValidation imeMode="on" allowBlank="1" showInputMessage="1" showErrorMessage="1" sqref="C4:C149" xr:uid="{12D4EB67-5DAC-4140-8C4B-D53CD085F7B3}"/>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F23B0FB0-CC78-488B-A28B-77FB433EE1A3}">
      <formula1>10</formula1>
      <formula2>10</formula2>
    </dataValidation>
  </dataValidations>
  <hyperlinks>
    <hyperlink ref="F1" location="シート目次!A1" display="目次に戻る" xr:uid="{A6B1A4BE-74D6-42A8-82C2-6DAF222A5277}"/>
  </hyperlinks>
  <printOptions horizontalCentered="1"/>
  <pageMargins left="0.39370078740157483" right="0.39370078740157483" top="0.59055118110236227" bottom="0.59055118110236227" header="0.39370078740157483" footer="0.39370078740157483"/>
  <pageSetup paperSize="9" scale="85"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C6B29E7-360C-45C3-91CE-988866827A7E}">
          <x14:formula1>
            <xm:f>'対象事業所等（光熱費）'!$B$2:$B$16</xm:f>
          </x14:formula1>
          <xm:sqref>D4:D149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56B7-2253-4B86-9315-C2521B1CA680}">
  <sheetPr>
    <pageSetUpPr fitToPage="1"/>
  </sheetPr>
  <dimension ref="A1:H14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F1" sqref="F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6" width="10.7265625" style="106" customWidth="1"/>
    <col min="7" max="7" width="21.7265625" style="120" hidden="1" customWidth="1"/>
    <col min="8" max="8" width="17.08984375" style="121" hidden="1" customWidth="1"/>
    <col min="9" max="21" width="8.7265625" style="106" customWidth="1"/>
    <col min="22" max="16384" width="8.7265625" style="106"/>
  </cols>
  <sheetData>
    <row r="1" spans="1:8">
      <c r="A1" s="228" t="s">
        <v>172</v>
      </c>
      <c r="B1" s="228"/>
      <c r="C1" s="228"/>
      <c r="D1" s="103"/>
      <c r="E1" s="103"/>
      <c r="F1" s="104" t="s">
        <v>188</v>
      </c>
      <c r="G1" s="105"/>
      <c r="H1" s="103"/>
    </row>
    <row r="2" spans="1:8">
      <c r="A2" s="107"/>
      <c r="B2" s="227" t="s">
        <v>136</v>
      </c>
      <c r="C2" s="227"/>
      <c r="D2" s="227"/>
      <c r="E2" s="123"/>
      <c r="F2" s="123"/>
      <c r="G2" s="105"/>
      <c r="H2" s="103"/>
    </row>
    <row r="3" spans="1:8" s="113" customFormat="1" ht="26">
      <c r="A3" s="109" t="s">
        <v>49</v>
      </c>
      <c r="B3" s="109" t="s">
        <v>44</v>
      </c>
      <c r="C3" s="110" t="s">
        <v>45</v>
      </c>
      <c r="D3" s="109" t="s">
        <v>46</v>
      </c>
      <c r="E3" s="111" t="s">
        <v>47</v>
      </c>
      <c r="F3" s="109" t="s">
        <v>48</v>
      </c>
      <c r="G3" s="105" t="s">
        <v>50</v>
      </c>
      <c r="H3" s="112" t="s">
        <v>51</v>
      </c>
    </row>
    <row r="4" spans="1:8" ht="25" customHeight="1">
      <c r="A4" s="109" t="str">
        <f>IF(F4="","",IF(F4=0,"",1))</f>
        <v/>
      </c>
      <c r="B4" s="40"/>
      <c r="C4" s="39"/>
      <c r="D4" s="39"/>
      <c r="E4" s="116" t="str">
        <f>IFERROR(VLOOKUP(D4,'対象事業所等（光熱費） (10月以降指定)'!$B$2:$D$26,2,FALSE),"")</f>
        <v/>
      </c>
      <c r="F4" s="117" t="str">
        <f>IF(E4="","",IF(H4=FALSE,"",E4))</f>
        <v/>
      </c>
      <c r="G4" s="105" t="str">
        <f t="shared" ref="G4:G67" si="0">B4&amp;D4</f>
        <v/>
      </c>
      <c r="H4" s="103" t="b">
        <f t="shared" ref="H4:H67" si="1">COUNTIF(G:G,G4)=1</f>
        <v>0</v>
      </c>
    </row>
    <row r="5" spans="1:8" ht="25" customHeight="1">
      <c r="A5" s="109" t="str">
        <f t="shared" ref="A5:A68" si="2">IF(F5="","",IF(F5=0,"",A4+1))</f>
        <v/>
      </c>
      <c r="B5" s="40"/>
      <c r="C5" s="39"/>
      <c r="D5" s="39"/>
      <c r="E5" s="116" t="str">
        <f>IFERROR(VLOOKUP(D5,'対象事業所等（光熱費） (10月以降指定)'!$B$2:$D$26,2,FALSE),"")</f>
        <v/>
      </c>
      <c r="F5" s="117" t="str">
        <f t="shared" ref="F5:F68" si="3">IF(E5="","",IF(H5=FALSE,"",E5))</f>
        <v/>
      </c>
      <c r="G5" s="105" t="str">
        <f t="shared" si="0"/>
        <v/>
      </c>
      <c r="H5" s="103" t="b">
        <f t="shared" si="1"/>
        <v>0</v>
      </c>
    </row>
    <row r="6" spans="1:8" ht="25" customHeight="1">
      <c r="A6" s="109" t="str">
        <f t="shared" si="2"/>
        <v/>
      </c>
      <c r="B6" s="40"/>
      <c r="C6" s="39"/>
      <c r="D6" s="39"/>
      <c r="E6" s="116" t="str">
        <f>IFERROR(VLOOKUP(D6,'対象事業所等（光熱費） (10月以降指定)'!$B$2:$D$26,2,FALSE),"")</f>
        <v/>
      </c>
      <c r="F6" s="117" t="str">
        <f t="shared" si="3"/>
        <v/>
      </c>
      <c r="G6" s="105" t="str">
        <f t="shared" si="0"/>
        <v/>
      </c>
      <c r="H6" s="103" t="b">
        <f t="shared" si="1"/>
        <v>0</v>
      </c>
    </row>
    <row r="7" spans="1:8" ht="25" customHeight="1">
      <c r="A7" s="109" t="str">
        <f t="shared" si="2"/>
        <v/>
      </c>
      <c r="B7" s="40"/>
      <c r="C7" s="39"/>
      <c r="D7" s="39"/>
      <c r="E7" s="116" t="str">
        <f>IFERROR(VLOOKUP(D7,'対象事業所等（光熱費） (10月以降指定)'!$B$2:$D$26,2,FALSE),"")</f>
        <v/>
      </c>
      <c r="F7" s="117" t="str">
        <f t="shared" si="3"/>
        <v/>
      </c>
      <c r="G7" s="105" t="str">
        <f t="shared" si="0"/>
        <v/>
      </c>
      <c r="H7" s="103" t="b">
        <f t="shared" si="1"/>
        <v>0</v>
      </c>
    </row>
    <row r="8" spans="1:8" ht="25" customHeight="1">
      <c r="A8" s="109" t="str">
        <f t="shared" si="2"/>
        <v/>
      </c>
      <c r="B8" s="40"/>
      <c r="C8" s="39"/>
      <c r="D8" s="39"/>
      <c r="E8" s="116" t="str">
        <f>IFERROR(VLOOKUP(D8,'対象事業所等（光熱費） (10月以降指定)'!$B$2:$D$26,2,FALSE),"")</f>
        <v/>
      </c>
      <c r="F8" s="117" t="str">
        <f t="shared" si="3"/>
        <v/>
      </c>
      <c r="G8" s="105" t="str">
        <f t="shared" si="0"/>
        <v/>
      </c>
      <c r="H8" s="103" t="b">
        <f t="shared" si="1"/>
        <v>0</v>
      </c>
    </row>
    <row r="9" spans="1:8" ht="25" customHeight="1">
      <c r="A9" s="109" t="str">
        <f t="shared" si="2"/>
        <v/>
      </c>
      <c r="B9" s="40"/>
      <c r="C9" s="39"/>
      <c r="D9" s="39"/>
      <c r="E9" s="116" t="str">
        <f>IFERROR(VLOOKUP(D9,'対象事業所等（光熱費） (10月以降指定)'!$B$2:$D$26,2,FALSE),"")</f>
        <v/>
      </c>
      <c r="F9" s="117" t="str">
        <f t="shared" si="3"/>
        <v/>
      </c>
      <c r="G9" s="105" t="str">
        <f t="shared" si="0"/>
        <v/>
      </c>
      <c r="H9" s="103" t="b">
        <f t="shared" si="1"/>
        <v>0</v>
      </c>
    </row>
    <row r="10" spans="1:8" ht="25" customHeight="1">
      <c r="A10" s="109" t="str">
        <f t="shared" si="2"/>
        <v/>
      </c>
      <c r="B10" s="40"/>
      <c r="C10" s="39"/>
      <c r="D10" s="39"/>
      <c r="E10" s="116" t="str">
        <f>IFERROR(VLOOKUP(D10,'対象事業所等（光熱費） (10月以降指定)'!$B$2:$D$26,2,FALSE),"")</f>
        <v/>
      </c>
      <c r="F10" s="117" t="str">
        <f t="shared" si="3"/>
        <v/>
      </c>
      <c r="G10" s="105" t="str">
        <f t="shared" si="0"/>
        <v/>
      </c>
      <c r="H10" s="103" t="b">
        <f t="shared" si="1"/>
        <v>0</v>
      </c>
    </row>
    <row r="11" spans="1:8" ht="25" customHeight="1">
      <c r="A11" s="109" t="str">
        <f t="shared" si="2"/>
        <v/>
      </c>
      <c r="B11" s="40"/>
      <c r="C11" s="39"/>
      <c r="D11" s="39"/>
      <c r="E11" s="116" t="str">
        <f>IFERROR(VLOOKUP(D11,'対象事業所等（光熱費） (10月以降指定)'!$B$2:$D$26,2,FALSE),"")</f>
        <v/>
      </c>
      <c r="F11" s="117" t="str">
        <f t="shared" si="3"/>
        <v/>
      </c>
      <c r="G11" s="105" t="str">
        <f t="shared" si="0"/>
        <v/>
      </c>
      <c r="H11" s="103" t="b">
        <f t="shared" si="1"/>
        <v>0</v>
      </c>
    </row>
    <row r="12" spans="1:8" ht="25" customHeight="1">
      <c r="A12" s="109" t="str">
        <f t="shared" si="2"/>
        <v/>
      </c>
      <c r="B12" s="40"/>
      <c r="C12" s="39"/>
      <c r="D12" s="39"/>
      <c r="E12" s="116" t="str">
        <f>IFERROR(VLOOKUP(D12,'対象事業所等（光熱費） (10月以降指定)'!$B$2:$D$26,2,FALSE),"")</f>
        <v/>
      </c>
      <c r="F12" s="117" t="str">
        <f t="shared" si="3"/>
        <v/>
      </c>
      <c r="G12" s="105" t="str">
        <f t="shared" si="0"/>
        <v/>
      </c>
      <c r="H12" s="103" t="b">
        <f t="shared" si="1"/>
        <v>0</v>
      </c>
    </row>
    <row r="13" spans="1:8" ht="25" customHeight="1">
      <c r="A13" s="109" t="str">
        <f t="shared" si="2"/>
        <v/>
      </c>
      <c r="B13" s="40"/>
      <c r="C13" s="39"/>
      <c r="D13" s="39"/>
      <c r="E13" s="116" t="str">
        <f>IFERROR(VLOOKUP(D13,'対象事業所等（光熱費） (10月以降指定)'!$B$2:$D$26,2,FALSE),"")</f>
        <v/>
      </c>
      <c r="F13" s="117" t="str">
        <f t="shared" si="3"/>
        <v/>
      </c>
      <c r="G13" s="105" t="str">
        <f t="shared" si="0"/>
        <v/>
      </c>
      <c r="H13" s="103" t="b">
        <f t="shared" si="1"/>
        <v>0</v>
      </c>
    </row>
    <row r="14" spans="1:8" ht="25" customHeight="1">
      <c r="A14" s="109" t="str">
        <f t="shared" si="2"/>
        <v/>
      </c>
      <c r="B14" s="40"/>
      <c r="C14" s="39"/>
      <c r="D14" s="39"/>
      <c r="E14" s="116" t="str">
        <f>IFERROR(VLOOKUP(D14,'対象事業所等（光熱費） (10月以降指定)'!$B$2:$D$26,2,FALSE),"")</f>
        <v/>
      </c>
      <c r="F14" s="117" t="str">
        <f t="shared" si="3"/>
        <v/>
      </c>
      <c r="G14" s="105" t="str">
        <f t="shared" si="0"/>
        <v/>
      </c>
      <c r="H14" s="103" t="b">
        <f t="shared" si="1"/>
        <v>0</v>
      </c>
    </row>
    <row r="15" spans="1:8" ht="25" customHeight="1">
      <c r="A15" s="109" t="str">
        <f t="shared" si="2"/>
        <v/>
      </c>
      <c r="B15" s="40"/>
      <c r="C15" s="39"/>
      <c r="D15" s="39"/>
      <c r="E15" s="116" t="str">
        <f>IFERROR(VLOOKUP(D15,'対象事業所等（光熱費） (10月以降指定)'!$B$2:$D$26,2,FALSE),"")</f>
        <v/>
      </c>
      <c r="F15" s="117" t="str">
        <f t="shared" si="3"/>
        <v/>
      </c>
      <c r="G15" s="105" t="str">
        <f t="shared" si="0"/>
        <v/>
      </c>
      <c r="H15" s="103" t="b">
        <f t="shared" si="1"/>
        <v>0</v>
      </c>
    </row>
    <row r="16" spans="1:8" ht="25" customHeight="1">
      <c r="A16" s="109" t="str">
        <f t="shared" si="2"/>
        <v/>
      </c>
      <c r="B16" s="40"/>
      <c r="C16" s="39"/>
      <c r="D16" s="39"/>
      <c r="E16" s="116" t="str">
        <f>IFERROR(VLOOKUP(D16,'対象事業所等（光熱費） (10月以降指定)'!$B$2:$D$26,2,FALSE),"")</f>
        <v/>
      </c>
      <c r="F16" s="117" t="str">
        <f t="shared" si="3"/>
        <v/>
      </c>
      <c r="G16" s="105" t="str">
        <f t="shared" si="0"/>
        <v/>
      </c>
      <c r="H16" s="103" t="b">
        <f t="shared" si="1"/>
        <v>0</v>
      </c>
    </row>
    <row r="17" spans="1:8" ht="25" customHeight="1">
      <c r="A17" s="109" t="str">
        <f t="shared" si="2"/>
        <v/>
      </c>
      <c r="B17" s="40"/>
      <c r="C17" s="39"/>
      <c r="D17" s="39"/>
      <c r="E17" s="116" t="str">
        <f>IFERROR(VLOOKUP(D17,'対象事業所等（光熱費） (10月以降指定)'!$B$2:$D$26,2,FALSE),"")</f>
        <v/>
      </c>
      <c r="F17" s="117" t="str">
        <f t="shared" si="3"/>
        <v/>
      </c>
      <c r="G17" s="105" t="str">
        <f t="shared" si="0"/>
        <v/>
      </c>
      <c r="H17" s="103" t="b">
        <f t="shared" si="1"/>
        <v>0</v>
      </c>
    </row>
    <row r="18" spans="1:8" ht="25" customHeight="1">
      <c r="A18" s="109" t="str">
        <f t="shared" si="2"/>
        <v/>
      </c>
      <c r="B18" s="40"/>
      <c r="C18" s="39"/>
      <c r="D18" s="39"/>
      <c r="E18" s="116" t="str">
        <f>IFERROR(VLOOKUP(D18,'対象事業所等（光熱費） (10月以降指定)'!$B$2:$D$26,2,FALSE),"")</f>
        <v/>
      </c>
      <c r="F18" s="117" t="str">
        <f t="shared" si="3"/>
        <v/>
      </c>
      <c r="G18" s="105" t="str">
        <f t="shared" si="0"/>
        <v/>
      </c>
      <c r="H18" s="103" t="b">
        <f t="shared" si="1"/>
        <v>0</v>
      </c>
    </row>
    <row r="19" spans="1:8" ht="25" customHeight="1">
      <c r="A19" s="109" t="str">
        <f t="shared" si="2"/>
        <v/>
      </c>
      <c r="B19" s="40"/>
      <c r="C19" s="39"/>
      <c r="D19" s="39"/>
      <c r="E19" s="116" t="str">
        <f>IFERROR(VLOOKUP(D19,'対象事業所等（光熱費） (10月以降指定)'!$B$2:$D$26,2,FALSE),"")</f>
        <v/>
      </c>
      <c r="F19" s="117" t="str">
        <f t="shared" si="3"/>
        <v/>
      </c>
      <c r="G19" s="105" t="str">
        <f t="shared" si="0"/>
        <v/>
      </c>
      <c r="H19" s="103" t="b">
        <f t="shared" si="1"/>
        <v>0</v>
      </c>
    </row>
    <row r="20" spans="1:8" ht="25" customHeight="1">
      <c r="A20" s="109" t="str">
        <f t="shared" si="2"/>
        <v/>
      </c>
      <c r="B20" s="40"/>
      <c r="C20" s="39"/>
      <c r="D20" s="39"/>
      <c r="E20" s="116" t="str">
        <f>IFERROR(VLOOKUP(D20,'対象事業所等（光熱費） (10月以降指定)'!$B$2:$D$26,2,FALSE),"")</f>
        <v/>
      </c>
      <c r="F20" s="117" t="str">
        <f t="shared" si="3"/>
        <v/>
      </c>
      <c r="G20" s="105" t="str">
        <f t="shared" si="0"/>
        <v/>
      </c>
      <c r="H20" s="103" t="b">
        <f t="shared" si="1"/>
        <v>0</v>
      </c>
    </row>
    <row r="21" spans="1:8" ht="25" customHeight="1">
      <c r="A21" s="109" t="str">
        <f t="shared" si="2"/>
        <v/>
      </c>
      <c r="B21" s="40"/>
      <c r="C21" s="39"/>
      <c r="D21" s="39"/>
      <c r="E21" s="116" t="str">
        <f>IFERROR(VLOOKUP(D21,'対象事業所等（光熱費） (10月以降指定)'!$B$2:$D$26,2,FALSE),"")</f>
        <v/>
      </c>
      <c r="F21" s="117" t="str">
        <f t="shared" si="3"/>
        <v/>
      </c>
      <c r="G21" s="105" t="str">
        <f t="shared" si="0"/>
        <v/>
      </c>
      <c r="H21" s="103" t="b">
        <f t="shared" si="1"/>
        <v>0</v>
      </c>
    </row>
    <row r="22" spans="1:8" ht="25" customHeight="1">
      <c r="A22" s="109" t="str">
        <f t="shared" si="2"/>
        <v/>
      </c>
      <c r="B22" s="40"/>
      <c r="C22" s="39"/>
      <c r="D22" s="39"/>
      <c r="E22" s="116" t="str">
        <f>IFERROR(VLOOKUP(D22,'対象事業所等（光熱費） (10月以降指定)'!$B$2:$D$26,2,FALSE),"")</f>
        <v/>
      </c>
      <c r="F22" s="117" t="str">
        <f t="shared" si="3"/>
        <v/>
      </c>
      <c r="G22" s="105" t="str">
        <f t="shared" si="0"/>
        <v/>
      </c>
      <c r="H22" s="103" t="b">
        <f t="shared" si="1"/>
        <v>0</v>
      </c>
    </row>
    <row r="23" spans="1:8" ht="25" customHeight="1">
      <c r="A23" s="109" t="str">
        <f t="shared" si="2"/>
        <v/>
      </c>
      <c r="B23" s="40"/>
      <c r="C23" s="39"/>
      <c r="D23" s="39"/>
      <c r="E23" s="116" t="str">
        <f>IFERROR(VLOOKUP(D23,'対象事業所等（光熱費） (10月以降指定)'!$B$2:$D$26,2,FALSE),"")</f>
        <v/>
      </c>
      <c r="F23" s="117" t="str">
        <f t="shared" si="3"/>
        <v/>
      </c>
      <c r="G23" s="105" t="str">
        <f t="shared" si="0"/>
        <v/>
      </c>
      <c r="H23" s="103" t="b">
        <f t="shared" si="1"/>
        <v>0</v>
      </c>
    </row>
    <row r="24" spans="1:8" ht="25" customHeight="1">
      <c r="A24" s="109" t="str">
        <f t="shared" si="2"/>
        <v/>
      </c>
      <c r="B24" s="40"/>
      <c r="C24" s="39"/>
      <c r="D24" s="39"/>
      <c r="E24" s="116" t="str">
        <f>IFERROR(VLOOKUP(D24,'対象事業所等（光熱費） (10月以降指定)'!$B$2:$D$26,2,FALSE),"")</f>
        <v/>
      </c>
      <c r="F24" s="117" t="str">
        <f t="shared" si="3"/>
        <v/>
      </c>
      <c r="G24" s="105" t="str">
        <f t="shared" si="0"/>
        <v/>
      </c>
      <c r="H24" s="103" t="b">
        <f t="shared" si="1"/>
        <v>0</v>
      </c>
    </row>
    <row r="25" spans="1:8" ht="25" customHeight="1">
      <c r="A25" s="109" t="str">
        <f t="shared" si="2"/>
        <v/>
      </c>
      <c r="B25" s="40"/>
      <c r="C25" s="39"/>
      <c r="D25" s="39"/>
      <c r="E25" s="116" t="str">
        <f>IFERROR(VLOOKUP(D25,'対象事業所等（光熱費） (10月以降指定)'!$B$2:$D$26,2,FALSE),"")</f>
        <v/>
      </c>
      <c r="F25" s="117" t="str">
        <f t="shared" si="3"/>
        <v/>
      </c>
      <c r="G25" s="105" t="str">
        <f t="shared" si="0"/>
        <v/>
      </c>
      <c r="H25" s="103" t="b">
        <f t="shared" si="1"/>
        <v>0</v>
      </c>
    </row>
    <row r="26" spans="1:8" ht="25" customHeight="1">
      <c r="A26" s="109" t="str">
        <f t="shared" si="2"/>
        <v/>
      </c>
      <c r="B26" s="40"/>
      <c r="C26" s="39"/>
      <c r="D26" s="39"/>
      <c r="E26" s="116" t="str">
        <f>IFERROR(VLOOKUP(D26,'対象事業所等（光熱費） (10月以降指定)'!$B$2:$D$26,2,FALSE),"")</f>
        <v/>
      </c>
      <c r="F26" s="117" t="str">
        <f t="shared" si="3"/>
        <v/>
      </c>
      <c r="G26" s="105" t="str">
        <f t="shared" si="0"/>
        <v/>
      </c>
      <c r="H26" s="103" t="b">
        <f t="shared" si="1"/>
        <v>0</v>
      </c>
    </row>
    <row r="27" spans="1:8" ht="25" customHeight="1">
      <c r="A27" s="109" t="str">
        <f t="shared" si="2"/>
        <v/>
      </c>
      <c r="B27" s="40"/>
      <c r="C27" s="39"/>
      <c r="D27" s="39"/>
      <c r="E27" s="116" t="str">
        <f>IFERROR(VLOOKUP(D27,'対象事業所等（光熱費） (10月以降指定)'!$B$2:$D$26,2,FALSE),"")</f>
        <v/>
      </c>
      <c r="F27" s="117" t="str">
        <f t="shared" si="3"/>
        <v/>
      </c>
      <c r="G27" s="105" t="str">
        <f t="shared" si="0"/>
        <v/>
      </c>
      <c r="H27" s="103" t="b">
        <f t="shared" si="1"/>
        <v>0</v>
      </c>
    </row>
    <row r="28" spans="1:8" ht="25" customHeight="1">
      <c r="A28" s="109" t="str">
        <f t="shared" si="2"/>
        <v/>
      </c>
      <c r="B28" s="40"/>
      <c r="C28" s="39"/>
      <c r="D28" s="39"/>
      <c r="E28" s="116" t="str">
        <f>IFERROR(VLOOKUP(D28,'対象事業所等（光熱費） (10月以降指定)'!$B$2:$D$26,2,FALSE),"")</f>
        <v/>
      </c>
      <c r="F28" s="117" t="str">
        <f t="shared" si="3"/>
        <v/>
      </c>
      <c r="G28" s="105" t="str">
        <f t="shared" si="0"/>
        <v/>
      </c>
      <c r="H28" s="103" t="b">
        <f t="shared" si="1"/>
        <v>0</v>
      </c>
    </row>
    <row r="29" spans="1:8" ht="25" customHeight="1">
      <c r="A29" s="109" t="str">
        <f t="shared" si="2"/>
        <v/>
      </c>
      <c r="B29" s="40"/>
      <c r="C29" s="39"/>
      <c r="D29" s="39"/>
      <c r="E29" s="116" t="str">
        <f>IFERROR(VLOOKUP(D29,'対象事業所等（光熱費） (10月以降指定)'!$B$2:$D$26,2,FALSE),"")</f>
        <v/>
      </c>
      <c r="F29" s="117" t="str">
        <f t="shared" si="3"/>
        <v/>
      </c>
      <c r="G29" s="105" t="str">
        <f t="shared" si="0"/>
        <v/>
      </c>
      <c r="H29" s="103" t="b">
        <f t="shared" si="1"/>
        <v>0</v>
      </c>
    </row>
    <row r="30" spans="1:8" ht="25" customHeight="1">
      <c r="A30" s="109" t="str">
        <f t="shared" si="2"/>
        <v/>
      </c>
      <c r="B30" s="40"/>
      <c r="C30" s="39"/>
      <c r="D30" s="39"/>
      <c r="E30" s="116" t="str">
        <f>IFERROR(VLOOKUP(D30,'対象事業所等（光熱費） (10月以降指定)'!$B$2:$D$26,2,FALSE),"")</f>
        <v/>
      </c>
      <c r="F30" s="117" t="str">
        <f t="shared" si="3"/>
        <v/>
      </c>
      <c r="G30" s="105" t="str">
        <f t="shared" si="0"/>
        <v/>
      </c>
      <c r="H30" s="103" t="b">
        <f t="shared" si="1"/>
        <v>0</v>
      </c>
    </row>
    <row r="31" spans="1:8" ht="25" customHeight="1">
      <c r="A31" s="109" t="str">
        <f t="shared" si="2"/>
        <v/>
      </c>
      <c r="B31" s="40"/>
      <c r="C31" s="39"/>
      <c r="D31" s="39"/>
      <c r="E31" s="116" t="str">
        <f>IFERROR(VLOOKUP(D31,'対象事業所等（光熱費） (10月以降指定)'!$B$2:$D$26,2,FALSE),"")</f>
        <v/>
      </c>
      <c r="F31" s="117" t="str">
        <f t="shared" si="3"/>
        <v/>
      </c>
      <c r="G31" s="105" t="str">
        <f t="shared" si="0"/>
        <v/>
      </c>
      <c r="H31" s="103" t="b">
        <f t="shared" si="1"/>
        <v>0</v>
      </c>
    </row>
    <row r="32" spans="1:8" ht="25" customHeight="1">
      <c r="A32" s="109" t="str">
        <f t="shared" si="2"/>
        <v/>
      </c>
      <c r="B32" s="40"/>
      <c r="C32" s="39"/>
      <c r="D32" s="39"/>
      <c r="E32" s="116" t="str">
        <f>IFERROR(VLOOKUP(D32,'対象事業所等（光熱費） (10月以降指定)'!$B$2:$D$26,2,FALSE),"")</f>
        <v/>
      </c>
      <c r="F32" s="117" t="str">
        <f t="shared" si="3"/>
        <v/>
      </c>
      <c r="G32" s="105" t="str">
        <f t="shared" si="0"/>
        <v/>
      </c>
      <c r="H32" s="103" t="b">
        <f t="shared" si="1"/>
        <v>0</v>
      </c>
    </row>
    <row r="33" spans="1:8" ht="25" customHeight="1">
      <c r="A33" s="109" t="str">
        <f t="shared" si="2"/>
        <v/>
      </c>
      <c r="B33" s="40"/>
      <c r="C33" s="39"/>
      <c r="D33" s="39"/>
      <c r="E33" s="116" t="str">
        <f>IFERROR(VLOOKUP(D33,'対象事業所等（光熱費） (10月以降指定)'!$B$2:$D$26,2,FALSE),"")</f>
        <v/>
      </c>
      <c r="F33" s="117" t="str">
        <f t="shared" si="3"/>
        <v/>
      </c>
      <c r="G33" s="105" t="str">
        <f t="shared" si="0"/>
        <v/>
      </c>
      <c r="H33" s="103" t="b">
        <f t="shared" si="1"/>
        <v>0</v>
      </c>
    </row>
    <row r="34" spans="1:8" ht="25" customHeight="1">
      <c r="A34" s="109" t="str">
        <f t="shared" si="2"/>
        <v/>
      </c>
      <c r="B34" s="40"/>
      <c r="C34" s="39"/>
      <c r="D34" s="39"/>
      <c r="E34" s="116" t="str">
        <f>IFERROR(VLOOKUP(D34,'対象事業所等（光熱費） (10月以降指定)'!$B$2:$D$26,2,FALSE),"")</f>
        <v/>
      </c>
      <c r="F34" s="117" t="str">
        <f t="shared" si="3"/>
        <v/>
      </c>
      <c r="G34" s="105" t="str">
        <f t="shared" si="0"/>
        <v/>
      </c>
      <c r="H34" s="103" t="b">
        <f t="shared" si="1"/>
        <v>0</v>
      </c>
    </row>
    <row r="35" spans="1:8" ht="25" customHeight="1">
      <c r="A35" s="109" t="str">
        <f t="shared" si="2"/>
        <v/>
      </c>
      <c r="B35" s="40"/>
      <c r="C35" s="39"/>
      <c r="D35" s="39"/>
      <c r="E35" s="116" t="str">
        <f>IFERROR(VLOOKUP(D35,'対象事業所等（光熱費） (10月以降指定)'!$B$2:$D$26,2,FALSE),"")</f>
        <v/>
      </c>
      <c r="F35" s="117" t="str">
        <f t="shared" si="3"/>
        <v/>
      </c>
      <c r="G35" s="105" t="str">
        <f t="shared" si="0"/>
        <v/>
      </c>
      <c r="H35" s="103" t="b">
        <f t="shared" si="1"/>
        <v>0</v>
      </c>
    </row>
    <row r="36" spans="1:8" ht="25" customHeight="1">
      <c r="A36" s="109" t="str">
        <f t="shared" si="2"/>
        <v/>
      </c>
      <c r="B36" s="40"/>
      <c r="C36" s="39"/>
      <c r="D36" s="39"/>
      <c r="E36" s="116" t="str">
        <f>IFERROR(VLOOKUP(D36,'対象事業所等（光熱費） (10月以降指定)'!$B$2:$D$26,2,FALSE),"")</f>
        <v/>
      </c>
      <c r="F36" s="117" t="str">
        <f t="shared" si="3"/>
        <v/>
      </c>
      <c r="G36" s="105" t="str">
        <f t="shared" si="0"/>
        <v/>
      </c>
      <c r="H36" s="103" t="b">
        <f t="shared" si="1"/>
        <v>0</v>
      </c>
    </row>
    <row r="37" spans="1:8" ht="25" customHeight="1">
      <c r="A37" s="109" t="str">
        <f t="shared" si="2"/>
        <v/>
      </c>
      <c r="B37" s="40"/>
      <c r="C37" s="39"/>
      <c r="D37" s="39"/>
      <c r="E37" s="116" t="str">
        <f>IFERROR(VLOOKUP(D37,'対象事業所等（光熱費） (10月以降指定)'!$B$2:$D$26,2,FALSE),"")</f>
        <v/>
      </c>
      <c r="F37" s="117" t="str">
        <f t="shared" si="3"/>
        <v/>
      </c>
      <c r="G37" s="105" t="str">
        <f t="shared" si="0"/>
        <v/>
      </c>
      <c r="H37" s="103" t="b">
        <f t="shared" si="1"/>
        <v>0</v>
      </c>
    </row>
    <row r="38" spans="1:8" ht="25" customHeight="1">
      <c r="A38" s="109" t="str">
        <f t="shared" si="2"/>
        <v/>
      </c>
      <c r="B38" s="40"/>
      <c r="C38" s="39"/>
      <c r="D38" s="39"/>
      <c r="E38" s="116" t="str">
        <f>IFERROR(VLOOKUP(D38,'対象事業所等（光熱費） (10月以降指定)'!$B$2:$D$26,2,FALSE),"")</f>
        <v/>
      </c>
      <c r="F38" s="117" t="str">
        <f t="shared" si="3"/>
        <v/>
      </c>
      <c r="G38" s="105" t="str">
        <f t="shared" si="0"/>
        <v/>
      </c>
      <c r="H38" s="103" t="b">
        <f t="shared" si="1"/>
        <v>0</v>
      </c>
    </row>
    <row r="39" spans="1:8" ht="25" customHeight="1">
      <c r="A39" s="109" t="str">
        <f t="shared" si="2"/>
        <v/>
      </c>
      <c r="B39" s="114"/>
      <c r="C39" s="118"/>
      <c r="D39" s="115"/>
      <c r="E39" s="116" t="str">
        <f>IFERROR(VLOOKUP(D39,'対象事業所等（光熱費） (10月以降指定)'!$B$2:$D$26,2,FALSE),"")</f>
        <v/>
      </c>
      <c r="F39" s="117" t="str">
        <f t="shared" si="3"/>
        <v/>
      </c>
      <c r="G39" s="105" t="str">
        <f t="shared" si="0"/>
        <v/>
      </c>
      <c r="H39" s="103" t="b">
        <f t="shared" si="1"/>
        <v>0</v>
      </c>
    </row>
    <row r="40" spans="1:8" ht="25" customHeight="1">
      <c r="A40" s="109" t="str">
        <f t="shared" si="2"/>
        <v/>
      </c>
      <c r="B40" s="114"/>
      <c r="C40" s="118"/>
      <c r="D40" s="115"/>
      <c r="E40" s="116" t="str">
        <f>IFERROR(VLOOKUP(D40,'対象事業所等（光熱費） (10月以降指定)'!$B$2:$D$26,2,FALSE),"")</f>
        <v/>
      </c>
      <c r="F40" s="117" t="str">
        <f t="shared" si="3"/>
        <v/>
      </c>
      <c r="G40" s="105" t="str">
        <f t="shared" si="0"/>
        <v/>
      </c>
      <c r="H40" s="103" t="b">
        <f t="shared" si="1"/>
        <v>0</v>
      </c>
    </row>
    <row r="41" spans="1:8" ht="25" customHeight="1">
      <c r="A41" s="109" t="str">
        <f t="shared" si="2"/>
        <v/>
      </c>
      <c r="B41" s="114"/>
      <c r="C41" s="118"/>
      <c r="D41" s="115"/>
      <c r="E41" s="116" t="str">
        <f>IFERROR(VLOOKUP(D41,'対象事業所等（光熱費） (10月以降指定)'!$B$2:$D$26,2,FALSE),"")</f>
        <v/>
      </c>
      <c r="F41" s="117" t="str">
        <f t="shared" si="3"/>
        <v/>
      </c>
      <c r="G41" s="105" t="str">
        <f t="shared" si="0"/>
        <v/>
      </c>
      <c r="H41" s="103" t="b">
        <f t="shared" si="1"/>
        <v>0</v>
      </c>
    </row>
    <row r="42" spans="1:8" ht="25" customHeight="1">
      <c r="A42" s="109" t="str">
        <f t="shared" si="2"/>
        <v/>
      </c>
      <c r="B42" s="114"/>
      <c r="C42" s="118"/>
      <c r="D42" s="115"/>
      <c r="E42" s="116" t="str">
        <f>IFERROR(VLOOKUP(D42,'対象事業所等（光熱費） (10月以降指定)'!$B$2:$D$26,2,FALSE),"")</f>
        <v/>
      </c>
      <c r="F42" s="117" t="str">
        <f t="shared" si="3"/>
        <v/>
      </c>
      <c r="G42" s="105" t="str">
        <f t="shared" si="0"/>
        <v/>
      </c>
      <c r="H42" s="103" t="b">
        <f t="shared" si="1"/>
        <v>0</v>
      </c>
    </row>
    <row r="43" spans="1:8" ht="25" customHeight="1">
      <c r="A43" s="109" t="str">
        <f t="shared" si="2"/>
        <v/>
      </c>
      <c r="B43" s="114"/>
      <c r="C43" s="118"/>
      <c r="D43" s="115"/>
      <c r="E43" s="116" t="str">
        <f>IFERROR(VLOOKUP(D43,'対象事業所等（光熱費） (10月以降指定)'!$B$2:$D$26,2,FALSE),"")</f>
        <v/>
      </c>
      <c r="F43" s="117" t="str">
        <f t="shared" si="3"/>
        <v/>
      </c>
      <c r="G43" s="105" t="str">
        <f t="shared" si="0"/>
        <v/>
      </c>
      <c r="H43" s="103" t="b">
        <f t="shared" si="1"/>
        <v>0</v>
      </c>
    </row>
    <row r="44" spans="1:8" ht="25" customHeight="1">
      <c r="A44" s="109" t="str">
        <f t="shared" si="2"/>
        <v/>
      </c>
      <c r="B44" s="114"/>
      <c r="C44" s="118"/>
      <c r="D44" s="115"/>
      <c r="E44" s="116" t="str">
        <f>IFERROR(VLOOKUP(D44,'対象事業所等（光熱費） (10月以降指定)'!$B$2:$D$26,2,FALSE),"")</f>
        <v/>
      </c>
      <c r="F44" s="117" t="str">
        <f t="shared" si="3"/>
        <v/>
      </c>
      <c r="G44" s="105" t="str">
        <f t="shared" si="0"/>
        <v/>
      </c>
      <c r="H44" s="103" t="b">
        <f t="shared" si="1"/>
        <v>0</v>
      </c>
    </row>
    <row r="45" spans="1:8" ht="25" customHeight="1">
      <c r="A45" s="109" t="str">
        <f t="shared" si="2"/>
        <v/>
      </c>
      <c r="B45" s="114"/>
      <c r="C45" s="118"/>
      <c r="D45" s="115"/>
      <c r="E45" s="116" t="str">
        <f>IFERROR(VLOOKUP(D45,'対象事業所等（光熱費） (10月以降指定)'!$B$2:$D$26,2,FALSE),"")</f>
        <v/>
      </c>
      <c r="F45" s="117" t="str">
        <f t="shared" si="3"/>
        <v/>
      </c>
      <c r="G45" s="105" t="str">
        <f t="shared" si="0"/>
        <v/>
      </c>
      <c r="H45" s="103" t="b">
        <f t="shared" si="1"/>
        <v>0</v>
      </c>
    </row>
    <row r="46" spans="1:8" ht="25" customHeight="1">
      <c r="A46" s="109" t="str">
        <f t="shared" si="2"/>
        <v/>
      </c>
      <c r="B46" s="114"/>
      <c r="C46" s="118"/>
      <c r="D46" s="115"/>
      <c r="E46" s="116" t="str">
        <f>IFERROR(VLOOKUP(D46,'対象事業所等（光熱費） (10月以降指定)'!$B$2:$D$26,2,FALSE),"")</f>
        <v/>
      </c>
      <c r="F46" s="117" t="str">
        <f t="shared" si="3"/>
        <v/>
      </c>
      <c r="G46" s="105" t="str">
        <f t="shared" si="0"/>
        <v/>
      </c>
      <c r="H46" s="103" t="b">
        <f t="shared" si="1"/>
        <v>0</v>
      </c>
    </row>
    <row r="47" spans="1:8" ht="25" customHeight="1">
      <c r="A47" s="109" t="str">
        <f t="shared" si="2"/>
        <v/>
      </c>
      <c r="B47" s="114"/>
      <c r="C47" s="118"/>
      <c r="D47" s="115"/>
      <c r="E47" s="116" t="str">
        <f>IFERROR(VLOOKUP(D47,'対象事業所等（光熱費） (10月以降指定)'!$B$2:$D$26,2,FALSE),"")</f>
        <v/>
      </c>
      <c r="F47" s="117" t="str">
        <f t="shared" si="3"/>
        <v/>
      </c>
      <c r="G47" s="105" t="str">
        <f t="shared" si="0"/>
        <v/>
      </c>
      <c r="H47" s="103" t="b">
        <f t="shared" si="1"/>
        <v>0</v>
      </c>
    </row>
    <row r="48" spans="1:8" ht="25" customHeight="1">
      <c r="A48" s="109" t="str">
        <f t="shared" si="2"/>
        <v/>
      </c>
      <c r="B48" s="114"/>
      <c r="C48" s="118"/>
      <c r="D48" s="115"/>
      <c r="E48" s="116" t="str">
        <f>IFERROR(VLOOKUP(D48,'対象事業所等（光熱費） (10月以降指定)'!$B$2:$D$26,2,FALSE),"")</f>
        <v/>
      </c>
      <c r="F48" s="117" t="str">
        <f t="shared" si="3"/>
        <v/>
      </c>
      <c r="G48" s="105" t="str">
        <f t="shared" si="0"/>
        <v/>
      </c>
      <c r="H48" s="103" t="b">
        <f t="shared" si="1"/>
        <v>0</v>
      </c>
    </row>
    <row r="49" spans="1:8" ht="25" customHeight="1">
      <c r="A49" s="109" t="str">
        <f t="shared" si="2"/>
        <v/>
      </c>
      <c r="B49" s="114"/>
      <c r="C49" s="118"/>
      <c r="D49" s="115"/>
      <c r="E49" s="116" t="str">
        <f>IFERROR(VLOOKUP(D49,'対象事業所等（光熱費） (10月以降指定)'!$B$2:$D$26,2,FALSE),"")</f>
        <v/>
      </c>
      <c r="F49" s="117" t="str">
        <f t="shared" si="3"/>
        <v/>
      </c>
      <c r="G49" s="105" t="str">
        <f t="shared" si="0"/>
        <v/>
      </c>
      <c r="H49" s="103" t="b">
        <f t="shared" si="1"/>
        <v>0</v>
      </c>
    </row>
    <row r="50" spans="1:8" ht="25" customHeight="1">
      <c r="A50" s="109" t="str">
        <f t="shared" si="2"/>
        <v/>
      </c>
      <c r="B50" s="114"/>
      <c r="C50" s="118"/>
      <c r="D50" s="115"/>
      <c r="E50" s="116" t="str">
        <f>IFERROR(VLOOKUP(D50,'対象事業所等（光熱費） (10月以降指定)'!$B$2:$D$26,2,FALSE),"")</f>
        <v/>
      </c>
      <c r="F50" s="117" t="str">
        <f t="shared" si="3"/>
        <v/>
      </c>
      <c r="G50" s="105" t="str">
        <f t="shared" si="0"/>
        <v/>
      </c>
      <c r="H50" s="103" t="b">
        <f t="shared" si="1"/>
        <v>0</v>
      </c>
    </row>
    <row r="51" spans="1:8" ht="25" customHeight="1">
      <c r="A51" s="109" t="str">
        <f t="shared" si="2"/>
        <v/>
      </c>
      <c r="B51" s="114"/>
      <c r="C51" s="118"/>
      <c r="D51" s="115"/>
      <c r="E51" s="116" t="str">
        <f>IFERROR(VLOOKUP(D51,'対象事業所等（光熱費） (10月以降指定)'!$B$2:$D$26,2,FALSE),"")</f>
        <v/>
      </c>
      <c r="F51" s="117" t="str">
        <f t="shared" si="3"/>
        <v/>
      </c>
      <c r="G51" s="105" t="str">
        <f t="shared" si="0"/>
        <v/>
      </c>
      <c r="H51" s="103" t="b">
        <f t="shared" si="1"/>
        <v>0</v>
      </c>
    </row>
    <row r="52" spans="1:8" ht="25" customHeight="1">
      <c r="A52" s="109" t="str">
        <f t="shared" si="2"/>
        <v/>
      </c>
      <c r="B52" s="114"/>
      <c r="C52" s="118"/>
      <c r="D52" s="115"/>
      <c r="E52" s="116" t="str">
        <f>IFERROR(VLOOKUP(D52,'対象事業所等（光熱費） (10月以降指定)'!$B$2:$D$26,2,FALSE),"")</f>
        <v/>
      </c>
      <c r="F52" s="117" t="str">
        <f t="shared" si="3"/>
        <v/>
      </c>
      <c r="G52" s="105" t="str">
        <f t="shared" si="0"/>
        <v/>
      </c>
      <c r="H52" s="103" t="b">
        <f t="shared" si="1"/>
        <v>0</v>
      </c>
    </row>
    <row r="53" spans="1:8" ht="25" customHeight="1">
      <c r="A53" s="109" t="str">
        <f t="shared" si="2"/>
        <v/>
      </c>
      <c r="B53" s="114"/>
      <c r="C53" s="118"/>
      <c r="D53" s="115"/>
      <c r="E53" s="116" t="str">
        <f>IFERROR(VLOOKUP(D53,'対象事業所等（光熱費） (10月以降指定)'!$B$2:$D$26,2,FALSE),"")</f>
        <v/>
      </c>
      <c r="F53" s="117" t="str">
        <f t="shared" si="3"/>
        <v/>
      </c>
      <c r="G53" s="105" t="str">
        <f t="shared" si="0"/>
        <v/>
      </c>
      <c r="H53" s="103" t="b">
        <f t="shared" si="1"/>
        <v>0</v>
      </c>
    </row>
    <row r="54" spans="1:8" ht="25" customHeight="1">
      <c r="A54" s="109" t="str">
        <f t="shared" si="2"/>
        <v/>
      </c>
      <c r="B54" s="114"/>
      <c r="C54" s="118"/>
      <c r="D54" s="115"/>
      <c r="E54" s="116" t="str">
        <f>IFERROR(VLOOKUP(D54,'対象事業所等（光熱費） (10月以降指定)'!$B$2:$D$26,2,FALSE),"")</f>
        <v/>
      </c>
      <c r="F54" s="117" t="str">
        <f t="shared" si="3"/>
        <v/>
      </c>
      <c r="G54" s="105" t="str">
        <f t="shared" si="0"/>
        <v/>
      </c>
      <c r="H54" s="103" t="b">
        <f t="shared" si="1"/>
        <v>0</v>
      </c>
    </row>
    <row r="55" spans="1:8" ht="25" customHeight="1">
      <c r="A55" s="109" t="str">
        <f t="shared" si="2"/>
        <v/>
      </c>
      <c r="B55" s="114"/>
      <c r="C55" s="118"/>
      <c r="D55" s="115"/>
      <c r="E55" s="116" t="str">
        <f>IFERROR(VLOOKUP(D55,'対象事業所等（光熱費） (10月以降指定)'!$B$2:$D$26,2,FALSE),"")</f>
        <v/>
      </c>
      <c r="F55" s="117" t="str">
        <f t="shared" si="3"/>
        <v/>
      </c>
      <c r="G55" s="105" t="str">
        <f t="shared" si="0"/>
        <v/>
      </c>
      <c r="H55" s="103" t="b">
        <f t="shared" si="1"/>
        <v>0</v>
      </c>
    </row>
    <row r="56" spans="1:8" ht="25" customHeight="1">
      <c r="A56" s="109" t="str">
        <f t="shared" si="2"/>
        <v/>
      </c>
      <c r="B56" s="114"/>
      <c r="C56" s="118"/>
      <c r="D56" s="115"/>
      <c r="E56" s="116" t="str">
        <f>IFERROR(VLOOKUP(D56,'対象事業所等（光熱費） (10月以降指定)'!$B$2:$D$26,2,FALSE),"")</f>
        <v/>
      </c>
      <c r="F56" s="117" t="str">
        <f t="shared" si="3"/>
        <v/>
      </c>
      <c r="G56" s="105" t="str">
        <f t="shared" si="0"/>
        <v/>
      </c>
      <c r="H56" s="103" t="b">
        <f t="shared" si="1"/>
        <v>0</v>
      </c>
    </row>
    <row r="57" spans="1:8" ht="25" customHeight="1">
      <c r="A57" s="109" t="str">
        <f t="shared" si="2"/>
        <v/>
      </c>
      <c r="B57" s="114"/>
      <c r="C57" s="118"/>
      <c r="D57" s="115"/>
      <c r="E57" s="116" t="str">
        <f>IFERROR(VLOOKUP(D57,'対象事業所等（光熱費） (10月以降指定)'!$B$2:$D$26,2,FALSE),"")</f>
        <v/>
      </c>
      <c r="F57" s="117" t="str">
        <f t="shared" si="3"/>
        <v/>
      </c>
      <c r="G57" s="105" t="str">
        <f t="shared" si="0"/>
        <v/>
      </c>
      <c r="H57" s="103" t="b">
        <f t="shared" si="1"/>
        <v>0</v>
      </c>
    </row>
    <row r="58" spans="1:8" ht="25" customHeight="1">
      <c r="A58" s="109" t="str">
        <f t="shared" si="2"/>
        <v/>
      </c>
      <c r="B58" s="114"/>
      <c r="C58" s="118"/>
      <c r="D58" s="115"/>
      <c r="E58" s="116" t="str">
        <f>IFERROR(VLOOKUP(D58,'対象事業所等（光熱費） (10月以降指定)'!$B$2:$D$26,2,FALSE),"")</f>
        <v/>
      </c>
      <c r="F58" s="117" t="str">
        <f t="shared" si="3"/>
        <v/>
      </c>
      <c r="G58" s="105" t="str">
        <f t="shared" si="0"/>
        <v/>
      </c>
      <c r="H58" s="103" t="b">
        <f t="shared" si="1"/>
        <v>0</v>
      </c>
    </row>
    <row r="59" spans="1:8" ht="25" customHeight="1">
      <c r="A59" s="109" t="str">
        <f t="shared" si="2"/>
        <v/>
      </c>
      <c r="B59" s="114"/>
      <c r="C59" s="118"/>
      <c r="D59" s="115"/>
      <c r="E59" s="116" t="str">
        <f>IFERROR(VLOOKUP(D59,'対象事業所等（光熱費） (10月以降指定)'!$B$2:$D$26,2,FALSE),"")</f>
        <v/>
      </c>
      <c r="F59" s="117" t="str">
        <f t="shared" si="3"/>
        <v/>
      </c>
      <c r="G59" s="105" t="str">
        <f t="shared" si="0"/>
        <v/>
      </c>
      <c r="H59" s="103" t="b">
        <f t="shared" si="1"/>
        <v>0</v>
      </c>
    </row>
    <row r="60" spans="1:8" ht="25" customHeight="1">
      <c r="A60" s="109" t="str">
        <f t="shared" si="2"/>
        <v/>
      </c>
      <c r="B60" s="114"/>
      <c r="C60" s="118"/>
      <c r="D60" s="115"/>
      <c r="E60" s="116" t="str">
        <f>IFERROR(VLOOKUP(D60,'対象事業所等（光熱費） (10月以降指定)'!$B$2:$D$26,2,FALSE),"")</f>
        <v/>
      </c>
      <c r="F60" s="117" t="str">
        <f t="shared" si="3"/>
        <v/>
      </c>
      <c r="G60" s="105" t="str">
        <f t="shared" si="0"/>
        <v/>
      </c>
      <c r="H60" s="103" t="b">
        <f t="shared" si="1"/>
        <v>0</v>
      </c>
    </row>
    <row r="61" spans="1:8" ht="25" customHeight="1">
      <c r="A61" s="109" t="str">
        <f t="shared" si="2"/>
        <v/>
      </c>
      <c r="B61" s="114"/>
      <c r="C61" s="118"/>
      <c r="D61" s="115"/>
      <c r="E61" s="116" t="str">
        <f>IFERROR(VLOOKUP(D61,'対象事業所等（光熱費） (10月以降指定)'!$B$2:$D$26,2,FALSE),"")</f>
        <v/>
      </c>
      <c r="F61" s="117" t="str">
        <f t="shared" si="3"/>
        <v/>
      </c>
      <c r="G61" s="105" t="str">
        <f t="shared" si="0"/>
        <v/>
      </c>
      <c r="H61" s="103" t="b">
        <f t="shared" si="1"/>
        <v>0</v>
      </c>
    </row>
    <row r="62" spans="1:8" ht="25" customHeight="1">
      <c r="A62" s="109" t="str">
        <f t="shared" si="2"/>
        <v/>
      </c>
      <c r="B62" s="114"/>
      <c r="C62" s="118"/>
      <c r="D62" s="115"/>
      <c r="E62" s="116" t="str">
        <f>IFERROR(VLOOKUP(D62,'対象事業所等（光熱費） (10月以降指定)'!$B$2:$D$26,2,FALSE),"")</f>
        <v/>
      </c>
      <c r="F62" s="117" t="str">
        <f t="shared" si="3"/>
        <v/>
      </c>
      <c r="G62" s="105" t="str">
        <f t="shared" si="0"/>
        <v/>
      </c>
      <c r="H62" s="103" t="b">
        <f t="shared" si="1"/>
        <v>0</v>
      </c>
    </row>
    <row r="63" spans="1:8" ht="25" customHeight="1">
      <c r="A63" s="109" t="str">
        <f t="shared" si="2"/>
        <v/>
      </c>
      <c r="B63" s="114"/>
      <c r="C63" s="118"/>
      <c r="D63" s="115"/>
      <c r="E63" s="116" t="str">
        <f>IFERROR(VLOOKUP(D63,'対象事業所等（光熱費） (10月以降指定)'!$B$2:$D$26,2,FALSE),"")</f>
        <v/>
      </c>
      <c r="F63" s="117" t="str">
        <f t="shared" si="3"/>
        <v/>
      </c>
      <c r="G63" s="105" t="str">
        <f t="shared" si="0"/>
        <v/>
      </c>
      <c r="H63" s="103" t="b">
        <f t="shared" si="1"/>
        <v>0</v>
      </c>
    </row>
    <row r="64" spans="1:8" ht="25" customHeight="1">
      <c r="A64" s="109" t="str">
        <f t="shared" si="2"/>
        <v/>
      </c>
      <c r="B64" s="114"/>
      <c r="C64" s="118"/>
      <c r="D64" s="115"/>
      <c r="E64" s="116" t="str">
        <f>IFERROR(VLOOKUP(D64,'対象事業所等（光熱費） (10月以降指定)'!$B$2:$D$26,2,FALSE),"")</f>
        <v/>
      </c>
      <c r="F64" s="117" t="str">
        <f t="shared" si="3"/>
        <v/>
      </c>
      <c r="G64" s="105" t="str">
        <f t="shared" si="0"/>
        <v/>
      </c>
      <c r="H64" s="103" t="b">
        <f t="shared" si="1"/>
        <v>0</v>
      </c>
    </row>
    <row r="65" spans="1:8" ht="25" customHeight="1">
      <c r="A65" s="109" t="str">
        <f t="shared" si="2"/>
        <v/>
      </c>
      <c r="B65" s="114"/>
      <c r="C65" s="118"/>
      <c r="D65" s="115"/>
      <c r="E65" s="116" t="str">
        <f>IFERROR(VLOOKUP(D65,'対象事業所等（光熱費） (10月以降指定)'!$B$2:$D$26,2,FALSE),"")</f>
        <v/>
      </c>
      <c r="F65" s="117" t="str">
        <f t="shared" si="3"/>
        <v/>
      </c>
      <c r="G65" s="105" t="str">
        <f t="shared" si="0"/>
        <v/>
      </c>
      <c r="H65" s="103" t="b">
        <f t="shared" si="1"/>
        <v>0</v>
      </c>
    </row>
    <row r="66" spans="1:8" ht="25" customHeight="1">
      <c r="A66" s="109" t="str">
        <f t="shared" si="2"/>
        <v/>
      </c>
      <c r="B66" s="114"/>
      <c r="C66" s="118"/>
      <c r="D66" s="115"/>
      <c r="E66" s="116" t="str">
        <f>IFERROR(VLOOKUP(D66,'対象事業所等（光熱費） (10月以降指定)'!$B$2:$D$26,2,FALSE),"")</f>
        <v/>
      </c>
      <c r="F66" s="117" t="str">
        <f t="shared" si="3"/>
        <v/>
      </c>
      <c r="G66" s="105" t="str">
        <f t="shared" si="0"/>
        <v/>
      </c>
      <c r="H66" s="103" t="b">
        <f t="shared" si="1"/>
        <v>0</v>
      </c>
    </row>
    <row r="67" spans="1:8" ht="25" customHeight="1">
      <c r="A67" s="109" t="str">
        <f t="shared" si="2"/>
        <v/>
      </c>
      <c r="B67" s="114"/>
      <c r="C67" s="118"/>
      <c r="D67" s="115"/>
      <c r="E67" s="116" t="str">
        <f>IFERROR(VLOOKUP(D67,'対象事業所等（光熱費） (10月以降指定)'!$B$2:$D$26,2,FALSE),"")</f>
        <v/>
      </c>
      <c r="F67" s="117" t="str">
        <f t="shared" si="3"/>
        <v/>
      </c>
      <c r="G67" s="105" t="str">
        <f t="shared" si="0"/>
        <v/>
      </c>
      <c r="H67" s="103" t="b">
        <f t="shared" si="1"/>
        <v>0</v>
      </c>
    </row>
    <row r="68" spans="1:8" ht="25" customHeight="1">
      <c r="A68" s="109" t="str">
        <f t="shared" si="2"/>
        <v/>
      </c>
      <c r="B68" s="114"/>
      <c r="C68" s="118"/>
      <c r="D68" s="115"/>
      <c r="E68" s="116" t="str">
        <f>IFERROR(VLOOKUP(D68,'対象事業所等（光熱費） (10月以降指定)'!$B$2:$D$26,2,FALSE),"")</f>
        <v/>
      </c>
      <c r="F68" s="117" t="str">
        <f t="shared" si="3"/>
        <v/>
      </c>
      <c r="G68" s="105" t="str">
        <f t="shared" ref="G68:G131" si="4">B68&amp;D68</f>
        <v/>
      </c>
      <c r="H68" s="103" t="b">
        <f t="shared" ref="H68:H131" si="5">COUNTIF(G:G,G68)=1</f>
        <v>0</v>
      </c>
    </row>
    <row r="69" spans="1:8" ht="25" customHeight="1">
      <c r="A69" s="109" t="str">
        <f t="shared" ref="A69:A132" si="6">IF(F69="","",IF(F69=0,"",A68+1))</f>
        <v/>
      </c>
      <c r="B69" s="114"/>
      <c r="C69" s="118"/>
      <c r="D69" s="115"/>
      <c r="E69" s="116" t="str">
        <f>IFERROR(VLOOKUP(D69,'対象事業所等（光熱費） (10月以降指定)'!$B$2:$D$26,2,FALSE),"")</f>
        <v/>
      </c>
      <c r="F69" s="117" t="str">
        <f t="shared" ref="F69:F132" si="7">IF(E69="","",IF(H69=FALSE,"",E69))</f>
        <v/>
      </c>
      <c r="G69" s="105" t="str">
        <f t="shared" si="4"/>
        <v/>
      </c>
      <c r="H69" s="103" t="b">
        <f t="shared" si="5"/>
        <v>0</v>
      </c>
    </row>
    <row r="70" spans="1:8" ht="25" customHeight="1">
      <c r="A70" s="109" t="str">
        <f t="shared" si="6"/>
        <v/>
      </c>
      <c r="B70" s="114"/>
      <c r="C70" s="118"/>
      <c r="D70" s="115"/>
      <c r="E70" s="116" t="str">
        <f>IFERROR(VLOOKUP(D70,'対象事業所等（光熱費） (10月以降指定)'!$B$2:$D$26,2,FALSE),"")</f>
        <v/>
      </c>
      <c r="F70" s="117" t="str">
        <f t="shared" si="7"/>
        <v/>
      </c>
      <c r="G70" s="105" t="str">
        <f t="shared" si="4"/>
        <v/>
      </c>
      <c r="H70" s="103" t="b">
        <f t="shared" si="5"/>
        <v>0</v>
      </c>
    </row>
    <row r="71" spans="1:8" ht="25" customHeight="1">
      <c r="A71" s="109" t="str">
        <f t="shared" si="6"/>
        <v/>
      </c>
      <c r="B71" s="114"/>
      <c r="C71" s="118"/>
      <c r="D71" s="115"/>
      <c r="E71" s="116" t="str">
        <f>IFERROR(VLOOKUP(D71,'対象事業所等（光熱費） (10月以降指定)'!$B$2:$D$26,2,FALSE),"")</f>
        <v/>
      </c>
      <c r="F71" s="117" t="str">
        <f t="shared" si="7"/>
        <v/>
      </c>
      <c r="G71" s="105" t="str">
        <f t="shared" si="4"/>
        <v/>
      </c>
      <c r="H71" s="103" t="b">
        <f t="shared" si="5"/>
        <v>0</v>
      </c>
    </row>
    <row r="72" spans="1:8" ht="25" customHeight="1">
      <c r="A72" s="109" t="str">
        <f t="shared" si="6"/>
        <v/>
      </c>
      <c r="B72" s="114"/>
      <c r="C72" s="118"/>
      <c r="D72" s="115"/>
      <c r="E72" s="116" t="str">
        <f>IFERROR(VLOOKUP(D72,'対象事業所等（光熱費） (10月以降指定)'!$B$2:$D$26,2,FALSE),"")</f>
        <v/>
      </c>
      <c r="F72" s="117" t="str">
        <f t="shared" si="7"/>
        <v/>
      </c>
      <c r="G72" s="105" t="str">
        <f t="shared" si="4"/>
        <v/>
      </c>
      <c r="H72" s="103" t="b">
        <f t="shared" si="5"/>
        <v>0</v>
      </c>
    </row>
    <row r="73" spans="1:8" ht="25" customHeight="1">
      <c r="A73" s="109" t="str">
        <f t="shared" si="6"/>
        <v/>
      </c>
      <c r="B73" s="114"/>
      <c r="C73" s="118"/>
      <c r="D73" s="115"/>
      <c r="E73" s="116" t="str">
        <f>IFERROR(VLOOKUP(D73,'対象事業所等（光熱費） (10月以降指定)'!$B$2:$D$26,2,FALSE),"")</f>
        <v/>
      </c>
      <c r="F73" s="117" t="str">
        <f t="shared" si="7"/>
        <v/>
      </c>
      <c r="G73" s="105" t="str">
        <f t="shared" si="4"/>
        <v/>
      </c>
      <c r="H73" s="103" t="b">
        <f t="shared" si="5"/>
        <v>0</v>
      </c>
    </row>
    <row r="74" spans="1:8" ht="25" customHeight="1">
      <c r="A74" s="109" t="str">
        <f t="shared" si="6"/>
        <v/>
      </c>
      <c r="B74" s="114"/>
      <c r="C74" s="118"/>
      <c r="D74" s="115"/>
      <c r="E74" s="116" t="str">
        <f>IFERROR(VLOOKUP(D74,'対象事業所等（光熱費） (10月以降指定)'!$B$2:$D$26,2,FALSE),"")</f>
        <v/>
      </c>
      <c r="F74" s="117" t="str">
        <f t="shared" si="7"/>
        <v/>
      </c>
      <c r="G74" s="105" t="str">
        <f t="shared" si="4"/>
        <v/>
      </c>
      <c r="H74" s="103" t="b">
        <f t="shared" si="5"/>
        <v>0</v>
      </c>
    </row>
    <row r="75" spans="1:8" ht="25" customHeight="1">
      <c r="A75" s="109" t="str">
        <f t="shared" si="6"/>
        <v/>
      </c>
      <c r="B75" s="114"/>
      <c r="C75" s="118"/>
      <c r="D75" s="115"/>
      <c r="E75" s="116" t="str">
        <f>IFERROR(VLOOKUP(D75,'対象事業所等（光熱費） (10月以降指定)'!$B$2:$D$26,2,FALSE),"")</f>
        <v/>
      </c>
      <c r="F75" s="117" t="str">
        <f t="shared" si="7"/>
        <v/>
      </c>
      <c r="G75" s="105" t="str">
        <f t="shared" si="4"/>
        <v/>
      </c>
      <c r="H75" s="103" t="b">
        <f t="shared" si="5"/>
        <v>0</v>
      </c>
    </row>
    <row r="76" spans="1:8" ht="25" customHeight="1">
      <c r="A76" s="109" t="str">
        <f t="shared" si="6"/>
        <v/>
      </c>
      <c r="B76" s="114"/>
      <c r="C76" s="118"/>
      <c r="D76" s="115"/>
      <c r="E76" s="116" t="str">
        <f>IFERROR(VLOOKUP(D76,'対象事業所等（光熱費） (10月以降指定)'!$B$2:$D$26,2,FALSE),"")</f>
        <v/>
      </c>
      <c r="F76" s="117" t="str">
        <f t="shared" si="7"/>
        <v/>
      </c>
      <c r="G76" s="105" t="str">
        <f t="shared" si="4"/>
        <v/>
      </c>
      <c r="H76" s="103" t="b">
        <f t="shared" si="5"/>
        <v>0</v>
      </c>
    </row>
    <row r="77" spans="1:8" ht="25" customHeight="1">
      <c r="A77" s="109" t="str">
        <f t="shared" si="6"/>
        <v/>
      </c>
      <c r="B77" s="114"/>
      <c r="C77" s="118"/>
      <c r="D77" s="115"/>
      <c r="E77" s="116" t="str">
        <f>IFERROR(VLOOKUP(D77,'対象事業所等（光熱費） (10月以降指定)'!$B$2:$D$26,2,FALSE),"")</f>
        <v/>
      </c>
      <c r="F77" s="117" t="str">
        <f t="shared" si="7"/>
        <v/>
      </c>
      <c r="G77" s="105" t="str">
        <f t="shared" si="4"/>
        <v/>
      </c>
      <c r="H77" s="103" t="b">
        <f t="shared" si="5"/>
        <v>0</v>
      </c>
    </row>
    <row r="78" spans="1:8" ht="25" customHeight="1">
      <c r="A78" s="109" t="str">
        <f t="shared" si="6"/>
        <v/>
      </c>
      <c r="B78" s="114"/>
      <c r="C78" s="118"/>
      <c r="D78" s="115"/>
      <c r="E78" s="116" t="str">
        <f>IFERROR(VLOOKUP(D78,'対象事業所等（光熱費） (10月以降指定)'!$B$2:$D$26,2,FALSE),"")</f>
        <v/>
      </c>
      <c r="F78" s="117" t="str">
        <f t="shared" si="7"/>
        <v/>
      </c>
      <c r="G78" s="105" t="str">
        <f t="shared" si="4"/>
        <v/>
      </c>
      <c r="H78" s="103" t="b">
        <f t="shared" si="5"/>
        <v>0</v>
      </c>
    </row>
    <row r="79" spans="1:8" ht="25" customHeight="1">
      <c r="A79" s="109" t="str">
        <f t="shared" si="6"/>
        <v/>
      </c>
      <c r="B79" s="114"/>
      <c r="C79" s="118"/>
      <c r="D79" s="115"/>
      <c r="E79" s="116" t="str">
        <f>IFERROR(VLOOKUP(D79,'対象事業所等（光熱費） (10月以降指定)'!$B$2:$D$26,2,FALSE),"")</f>
        <v/>
      </c>
      <c r="F79" s="117" t="str">
        <f t="shared" si="7"/>
        <v/>
      </c>
      <c r="G79" s="105" t="str">
        <f t="shared" si="4"/>
        <v/>
      </c>
      <c r="H79" s="103" t="b">
        <f t="shared" si="5"/>
        <v>0</v>
      </c>
    </row>
    <row r="80" spans="1:8" ht="25" customHeight="1">
      <c r="A80" s="109" t="str">
        <f t="shared" si="6"/>
        <v/>
      </c>
      <c r="B80" s="114"/>
      <c r="C80" s="118"/>
      <c r="D80" s="115"/>
      <c r="E80" s="116" t="str">
        <f>IFERROR(VLOOKUP(D80,'対象事業所等（光熱費） (10月以降指定)'!$B$2:$D$26,2,FALSE),"")</f>
        <v/>
      </c>
      <c r="F80" s="117" t="str">
        <f t="shared" si="7"/>
        <v/>
      </c>
      <c r="G80" s="105" t="str">
        <f t="shared" si="4"/>
        <v/>
      </c>
      <c r="H80" s="103" t="b">
        <f t="shared" si="5"/>
        <v>0</v>
      </c>
    </row>
    <row r="81" spans="1:8" ht="25" customHeight="1">
      <c r="A81" s="109" t="str">
        <f t="shared" si="6"/>
        <v/>
      </c>
      <c r="B81" s="114"/>
      <c r="C81" s="118"/>
      <c r="D81" s="115"/>
      <c r="E81" s="116" t="str">
        <f>IFERROR(VLOOKUP(D81,'対象事業所等（光熱費） (10月以降指定)'!$B$2:$D$26,2,FALSE),"")</f>
        <v/>
      </c>
      <c r="F81" s="117" t="str">
        <f t="shared" si="7"/>
        <v/>
      </c>
      <c r="G81" s="105" t="str">
        <f t="shared" si="4"/>
        <v/>
      </c>
      <c r="H81" s="103" t="b">
        <f t="shared" si="5"/>
        <v>0</v>
      </c>
    </row>
    <row r="82" spans="1:8" ht="25" customHeight="1">
      <c r="A82" s="109" t="str">
        <f t="shared" si="6"/>
        <v/>
      </c>
      <c r="B82" s="114"/>
      <c r="C82" s="118"/>
      <c r="D82" s="115"/>
      <c r="E82" s="116" t="str">
        <f>IFERROR(VLOOKUP(D82,'対象事業所等（光熱費） (10月以降指定)'!$B$2:$D$26,2,FALSE),"")</f>
        <v/>
      </c>
      <c r="F82" s="117" t="str">
        <f t="shared" si="7"/>
        <v/>
      </c>
      <c r="G82" s="105" t="str">
        <f t="shared" si="4"/>
        <v/>
      </c>
      <c r="H82" s="103" t="b">
        <f t="shared" si="5"/>
        <v>0</v>
      </c>
    </row>
    <row r="83" spans="1:8" ht="25" customHeight="1">
      <c r="A83" s="109" t="str">
        <f t="shared" si="6"/>
        <v/>
      </c>
      <c r="B83" s="114"/>
      <c r="C83" s="118"/>
      <c r="D83" s="115"/>
      <c r="E83" s="116" t="str">
        <f>IFERROR(VLOOKUP(D83,'対象事業所等（光熱費） (10月以降指定)'!$B$2:$D$26,2,FALSE),"")</f>
        <v/>
      </c>
      <c r="F83" s="117" t="str">
        <f t="shared" si="7"/>
        <v/>
      </c>
      <c r="G83" s="105" t="str">
        <f t="shared" si="4"/>
        <v/>
      </c>
      <c r="H83" s="103" t="b">
        <f t="shared" si="5"/>
        <v>0</v>
      </c>
    </row>
    <row r="84" spans="1:8" ht="25" customHeight="1">
      <c r="A84" s="109" t="str">
        <f t="shared" si="6"/>
        <v/>
      </c>
      <c r="B84" s="114"/>
      <c r="C84" s="118"/>
      <c r="D84" s="115"/>
      <c r="E84" s="116" t="str">
        <f>IFERROR(VLOOKUP(D84,'対象事業所等（光熱費） (10月以降指定)'!$B$2:$D$26,2,FALSE),"")</f>
        <v/>
      </c>
      <c r="F84" s="117" t="str">
        <f t="shared" si="7"/>
        <v/>
      </c>
      <c r="G84" s="105" t="str">
        <f t="shared" si="4"/>
        <v/>
      </c>
      <c r="H84" s="103" t="b">
        <f t="shared" si="5"/>
        <v>0</v>
      </c>
    </row>
    <row r="85" spans="1:8" ht="25" customHeight="1">
      <c r="A85" s="109" t="str">
        <f t="shared" si="6"/>
        <v/>
      </c>
      <c r="B85" s="114"/>
      <c r="C85" s="118"/>
      <c r="D85" s="115"/>
      <c r="E85" s="116" t="str">
        <f>IFERROR(VLOOKUP(D85,'対象事業所等（光熱費） (10月以降指定)'!$B$2:$D$26,2,FALSE),"")</f>
        <v/>
      </c>
      <c r="F85" s="117" t="str">
        <f t="shared" si="7"/>
        <v/>
      </c>
      <c r="G85" s="105" t="str">
        <f t="shared" si="4"/>
        <v/>
      </c>
      <c r="H85" s="103" t="b">
        <f t="shared" si="5"/>
        <v>0</v>
      </c>
    </row>
    <row r="86" spans="1:8" ht="25" customHeight="1">
      <c r="A86" s="109" t="str">
        <f t="shared" si="6"/>
        <v/>
      </c>
      <c r="B86" s="114"/>
      <c r="C86" s="118"/>
      <c r="D86" s="115"/>
      <c r="E86" s="116" t="str">
        <f>IFERROR(VLOOKUP(D86,'対象事業所等（光熱費） (10月以降指定)'!$B$2:$D$26,2,FALSE),"")</f>
        <v/>
      </c>
      <c r="F86" s="117" t="str">
        <f t="shared" si="7"/>
        <v/>
      </c>
      <c r="G86" s="105" t="str">
        <f t="shared" si="4"/>
        <v/>
      </c>
      <c r="H86" s="103" t="b">
        <f t="shared" si="5"/>
        <v>0</v>
      </c>
    </row>
    <row r="87" spans="1:8" ht="25" customHeight="1">
      <c r="A87" s="109" t="str">
        <f t="shared" si="6"/>
        <v/>
      </c>
      <c r="B87" s="114"/>
      <c r="C87" s="118"/>
      <c r="D87" s="115"/>
      <c r="E87" s="116" t="str">
        <f>IFERROR(VLOOKUP(D87,'対象事業所等（光熱費） (10月以降指定)'!$B$2:$D$26,2,FALSE),"")</f>
        <v/>
      </c>
      <c r="F87" s="117" t="str">
        <f t="shared" si="7"/>
        <v/>
      </c>
      <c r="G87" s="105" t="str">
        <f t="shared" si="4"/>
        <v/>
      </c>
      <c r="H87" s="103" t="b">
        <f t="shared" si="5"/>
        <v>0</v>
      </c>
    </row>
    <row r="88" spans="1:8" ht="25" customHeight="1">
      <c r="A88" s="109" t="str">
        <f t="shared" si="6"/>
        <v/>
      </c>
      <c r="B88" s="114"/>
      <c r="C88" s="118"/>
      <c r="D88" s="115"/>
      <c r="E88" s="116" t="str">
        <f>IFERROR(VLOOKUP(D88,'対象事業所等（光熱費） (10月以降指定)'!$B$2:$D$26,2,FALSE),"")</f>
        <v/>
      </c>
      <c r="F88" s="117" t="str">
        <f t="shared" si="7"/>
        <v/>
      </c>
      <c r="G88" s="105" t="str">
        <f t="shared" si="4"/>
        <v/>
      </c>
      <c r="H88" s="103" t="b">
        <f t="shared" si="5"/>
        <v>0</v>
      </c>
    </row>
    <row r="89" spans="1:8" ht="25" customHeight="1">
      <c r="A89" s="109" t="str">
        <f t="shared" si="6"/>
        <v/>
      </c>
      <c r="B89" s="114"/>
      <c r="C89" s="118"/>
      <c r="D89" s="115"/>
      <c r="E89" s="116" t="str">
        <f>IFERROR(VLOOKUP(D89,'対象事業所等（光熱費） (10月以降指定)'!$B$2:$D$26,2,FALSE),"")</f>
        <v/>
      </c>
      <c r="F89" s="117" t="str">
        <f t="shared" si="7"/>
        <v/>
      </c>
      <c r="G89" s="105" t="str">
        <f t="shared" si="4"/>
        <v/>
      </c>
      <c r="H89" s="103" t="b">
        <f t="shared" si="5"/>
        <v>0</v>
      </c>
    </row>
    <row r="90" spans="1:8" ht="25" customHeight="1">
      <c r="A90" s="109" t="str">
        <f t="shared" si="6"/>
        <v/>
      </c>
      <c r="B90" s="114"/>
      <c r="C90" s="118"/>
      <c r="D90" s="115"/>
      <c r="E90" s="116" t="str">
        <f>IFERROR(VLOOKUP(D90,'対象事業所等（光熱費） (10月以降指定)'!$B$2:$D$26,2,FALSE),"")</f>
        <v/>
      </c>
      <c r="F90" s="117" t="str">
        <f t="shared" si="7"/>
        <v/>
      </c>
      <c r="G90" s="105" t="str">
        <f t="shared" si="4"/>
        <v/>
      </c>
      <c r="H90" s="103" t="b">
        <f t="shared" si="5"/>
        <v>0</v>
      </c>
    </row>
    <row r="91" spans="1:8" ht="25" customHeight="1">
      <c r="A91" s="109" t="str">
        <f t="shared" si="6"/>
        <v/>
      </c>
      <c r="B91" s="114"/>
      <c r="C91" s="118"/>
      <c r="D91" s="115"/>
      <c r="E91" s="116" t="str">
        <f>IFERROR(VLOOKUP(D91,'対象事業所等（光熱費） (10月以降指定)'!$B$2:$D$26,2,FALSE),"")</f>
        <v/>
      </c>
      <c r="F91" s="117" t="str">
        <f t="shared" si="7"/>
        <v/>
      </c>
      <c r="G91" s="105" t="str">
        <f t="shared" si="4"/>
        <v/>
      </c>
      <c r="H91" s="103" t="b">
        <f t="shared" si="5"/>
        <v>0</v>
      </c>
    </row>
    <row r="92" spans="1:8" ht="25" customHeight="1">
      <c r="A92" s="109" t="str">
        <f t="shared" si="6"/>
        <v/>
      </c>
      <c r="B92" s="114"/>
      <c r="C92" s="118"/>
      <c r="D92" s="115"/>
      <c r="E92" s="116" t="str">
        <f>IFERROR(VLOOKUP(D92,'対象事業所等（光熱費） (10月以降指定)'!$B$2:$D$26,2,FALSE),"")</f>
        <v/>
      </c>
      <c r="F92" s="117" t="str">
        <f t="shared" si="7"/>
        <v/>
      </c>
      <c r="G92" s="105" t="str">
        <f t="shared" si="4"/>
        <v/>
      </c>
      <c r="H92" s="103" t="b">
        <f t="shared" si="5"/>
        <v>0</v>
      </c>
    </row>
    <row r="93" spans="1:8" ht="25" customHeight="1">
      <c r="A93" s="109" t="str">
        <f t="shared" si="6"/>
        <v/>
      </c>
      <c r="B93" s="114"/>
      <c r="C93" s="118"/>
      <c r="D93" s="115"/>
      <c r="E93" s="116" t="str">
        <f>IFERROR(VLOOKUP(D93,'対象事業所等（光熱費） (10月以降指定)'!$B$2:$D$26,2,FALSE),"")</f>
        <v/>
      </c>
      <c r="F93" s="117" t="str">
        <f t="shared" si="7"/>
        <v/>
      </c>
      <c r="G93" s="105" t="str">
        <f t="shared" si="4"/>
        <v/>
      </c>
      <c r="H93" s="103" t="b">
        <f t="shared" si="5"/>
        <v>0</v>
      </c>
    </row>
    <row r="94" spans="1:8" ht="25" customHeight="1">
      <c r="A94" s="109" t="str">
        <f t="shared" si="6"/>
        <v/>
      </c>
      <c r="B94" s="114"/>
      <c r="C94" s="118"/>
      <c r="D94" s="115"/>
      <c r="E94" s="116" t="str">
        <f>IFERROR(VLOOKUP(D94,'対象事業所等（光熱費） (10月以降指定)'!$B$2:$D$26,2,FALSE),"")</f>
        <v/>
      </c>
      <c r="F94" s="117" t="str">
        <f t="shared" si="7"/>
        <v/>
      </c>
      <c r="G94" s="105" t="str">
        <f t="shared" si="4"/>
        <v/>
      </c>
      <c r="H94" s="103" t="b">
        <f t="shared" si="5"/>
        <v>0</v>
      </c>
    </row>
    <row r="95" spans="1:8" ht="25" customHeight="1">
      <c r="A95" s="109" t="str">
        <f t="shared" si="6"/>
        <v/>
      </c>
      <c r="B95" s="114"/>
      <c r="C95" s="118"/>
      <c r="D95" s="115"/>
      <c r="E95" s="116" t="str">
        <f>IFERROR(VLOOKUP(D95,'対象事業所等（光熱費） (10月以降指定)'!$B$2:$D$26,2,FALSE),"")</f>
        <v/>
      </c>
      <c r="F95" s="117" t="str">
        <f t="shared" si="7"/>
        <v/>
      </c>
      <c r="G95" s="105" t="str">
        <f t="shared" si="4"/>
        <v/>
      </c>
      <c r="H95" s="103" t="b">
        <f t="shared" si="5"/>
        <v>0</v>
      </c>
    </row>
    <row r="96" spans="1:8" ht="25" customHeight="1">
      <c r="A96" s="109" t="str">
        <f t="shared" si="6"/>
        <v/>
      </c>
      <c r="B96" s="114"/>
      <c r="C96" s="118"/>
      <c r="D96" s="115"/>
      <c r="E96" s="116" t="str">
        <f>IFERROR(VLOOKUP(D96,'対象事業所等（光熱費） (10月以降指定)'!$B$2:$D$26,2,FALSE),"")</f>
        <v/>
      </c>
      <c r="F96" s="117" t="str">
        <f t="shared" si="7"/>
        <v/>
      </c>
      <c r="G96" s="105" t="str">
        <f t="shared" si="4"/>
        <v/>
      </c>
      <c r="H96" s="103" t="b">
        <f t="shared" si="5"/>
        <v>0</v>
      </c>
    </row>
    <row r="97" spans="1:8" ht="25" customHeight="1">
      <c r="A97" s="109" t="str">
        <f t="shared" si="6"/>
        <v/>
      </c>
      <c r="B97" s="114"/>
      <c r="C97" s="118"/>
      <c r="D97" s="115"/>
      <c r="E97" s="116" t="str">
        <f>IFERROR(VLOOKUP(D97,'対象事業所等（光熱費） (10月以降指定)'!$B$2:$D$26,2,FALSE),"")</f>
        <v/>
      </c>
      <c r="F97" s="117" t="str">
        <f t="shared" si="7"/>
        <v/>
      </c>
      <c r="G97" s="105" t="str">
        <f t="shared" si="4"/>
        <v/>
      </c>
      <c r="H97" s="103" t="b">
        <f t="shared" si="5"/>
        <v>0</v>
      </c>
    </row>
    <row r="98" spans="1:8" ht="25" customHeight="1">
      <c r="A98" s="109" t="str">
        <f t="shared" si="6"/>
        <v/>
      </c>
      <c r="B98" s="114"/>
      <c r="C98" s="118"/>
      <c r="D98" s="115"/>
      <c r="E98" s="116" t="str">
        <f>IFERROR(VLOOKUP(D98,'対象事業所等（光熱費） (10月以降指定)'!$B$2:$D$26,2,FALSE),"")</f>
        <v/>
      </c>
      <c r="F98" s="117" t="str">
        <f t="shared" si="7"/>
        <v/>
      </c>
      <c r="G98" s="105" t="str">
        <f t="shared" si="4"/>
        <v/>
      </c>
      <c r="H98" s="103" t="b">
        <f t="shared" si="5"/>
        <v>0</v>
      </c>
    </row>
    <row r="99" spans="1:8" ht="25" customHeight="1">
      <c r="A99" s="109" t="str">
        <f t="shared" si="6"/>
        <v/>
      </c>
      <c r="B99" s="114"/>
      <c r="C99" s="118"/>
      <c r="D99" s="115"/>
      <c r="E99" s="116" t="str">
        <f>IFERROR(VLOOKUP(D99,'対象事業所等（光熱費） (10月以降指定)'!$B$2:$D$26,2,FALSE),"")</f>
        <v/>
      </c>
      <c r="F99" s="117" t="str">
        <f t="shared" si="7"/>
        <v/>
      </c>
      <c r="G99" s="105" t="str">
        <f t="shared" si="4"/>
        <v/>
      </c>
      <c r="H99" s="103" t="b">
        <f t="shared" si="5"/>
        <v>0</v>
      </c>
    </row>
    <row r="100" spans="1:8" ht="25" customHeight="1">
      <c r="A100" s="109" t="str">
        <f t="shared" si="6"/>
        <v/>
      </c>
      <c r="B100" s="114"/>
      <c r="C100" s="118"/>
      <c r="D100" s="115"/>
      <c r="E100" s="116" t="str">
        <f>IFERROR(VLOOKUP(D100,'対象事業所等（光熱費） (10月以降指定)'!$B$2:$D$26,2,FALSE),"")</f>
        <v/>
      </c>
      <c r="F100" s="117" t="str">
        <f t="shared" si="7"/>
        <v/>
      </c>
      <c r="G100" s="105" t="str">
        <f t="shared" si="4"/>
        <v/>
      </c>
      <c r="H100" s="103" t="b">
        <f t="shared" si="5"/>
        <v>0</v>
      </c>
    </row>
    <row r="101" spans="1:8" ht="25" customHeight="1">
      <c r="A101" s="109" t="str">
        <f t="shared" si="6"/>
        <v/>
      </c>
      <c r="B101" s="114"/>
      <c r="C101" s="118"/>
      <c r="D101" s="115"/>
      <c r="E101" s="116" t="str">
        <f>IFERROR(VLOOKUP(D101,'対象事業所等（光熱費） (10月以降指定)'!$B$2:$D$26,2,FALSE),"")</f>
        <v/>
      </c>
      <c r="F101" s="117" t="str">
        <f t="shared" si="7"/>
        <v/>
      </c>
      <c r="G101" s="105" t="str">
        <f t="shared" si="4"/>
        <v/>
      </c>
      <c r="H101" s="103" t="b">
        <f t="shared" si="5"/>
        <v>0</v>
      </c>
    </row>
    <row r="102" spans="1:8" ht="25" customHeight="1">
      <c r="A102" s="109" t="str">
        <f t="shared" si="6"/>
        <v/>
      </c>
      <c r="B102" s="114"/>
      <c r="C102" s="118"/>
      <c r="D102" s="115"/>
      <c r="E102" s="116" t="str">
        <f>IFERROR(VLOOKUP(D102,'対象事業所等（光熱費） (10月以降指定)'!$B$2:$D$26,2,FALSE),"")</f>
        <v/>
      </c>
      <c r="F102" s="117" t="str">
        <f t="shared" si="7"/>
        <v/>
      </c>
      <c r="G102" s="105" t="str">
        <f t="shared" si="4"/>
        <v/>
      </c>
      <c r="H102" s="103" t="b">
        <f t="shared" si="5"/>
        <v>0</v>
      </c>
    </row>
    <row r="103" spans="1:8" ht="25" customHeight="1">
      <c r="A103" s="109" t="str">
        <f t="shared" si="6"/>
        <v/>
      </c>
      <c r="B103" s="114"/>
      <c r="C103" s="118"/>
      <c r="D103" s="115"/>
      <c r="E103" s="116" t="str">
        <f>IFERROR(VLOOKUP(D103,'対象事業所等（光熱費） (10月以降指定)'!$B$2:$D$26,2,FALSE),"")</f>
        <v/>
      </c>
      <c r="F103" s="117" t="str">
        <f t="shared" si="7"/>
        <v/>
      </c>
      <c r="G103" s="105" t="str">
        <f t="shared" si="4"/>
        <v/>
      </c>
      <c r="H103" s="103" t="b">
        <f t="shared" si="5"/>
        <v>0</v>
      </c>
    </row>
    <row r="104" spans="1:8" ht="25" customHeight="1">
      <c r="A104" s="109" t="str">
        <f t="shared" si="6"/>
        <v/>
      </c>
      <c r="B104" s="114"/>
      <c r="C104" s="118"/>
      <c r="D104" s="115"/>
      <c r="E104" s="116" t="str">
        <f>IFERROR(VLOOKUP(D104,'対象事業所等（光熱費） (10月以降指定)'!$B$2:$D$26,2,FALSE),"")</f>
        <v/>
      </c>
      <c r="F104" s="117" t="str">
        <f t="shared" si="7"/>
        <v/>
      </c>
      <c r="G104" s="105" t="str">
        <f t="shared" si="4"/>
        <v/>
      </c>
      <c r="H104" s="103" t="b">
        <f t="shared" si="5"/>
        <v>0</v>
      </c>
    </row>
    <row r="105" spans="1:8" ht="25" customHeight="1">
      <c r="A105" s="109" t="str">
        <f t="shared" si="6"/>
        <v/>
      </c>
      <c r="B105" s="114"/>
      <c r="C105" s="118"/>
      <c r="D105" s="115"/>
      <c r="E105" s="116" t="str">
        <f>IFERROR(VLOOKUP(D105,'対象事業所等（光熱費） (10月以降指定)'!$B$2:$D$26,2,FALSE),"")</f>
        <v/>
      </c>
      <c r="F105" s="117" t="str">
        <f t="shared" si="7"/>
        <v/>
      </c>
      <c r="G105" s="105" t="str">
        <f t="shared" si="4"/>
        <v/>
      </c>
      <c r="H105" s="103" t="b">
        <f t="shared" si="5"/>
        <v>0</v>
      </c>
    </row>
    <row r="106" spans="1:8" ht="25" customHeight="1">
      <c r="A106" s="109" t="str">
        <f t="shared" si="6"/>
        <v/>
      </c>
      <c r="B106" s="114"/>
      <c r="C106" s="118"/>
      <c r="D106" s="115"/>
      <c r="E106" s="116" t="str">
        <f>IFERROR(VLOOKUP(D106,'対象事業所等（光熱費） (10月以降指定)'!$B$2:$D$26,2,FALSE),"")</f>
        <v/>
      </c>
      <c r="F106" s="117" t="str">
        <f t="shared" si="7"/>
        <v/>
      </c>
      <c r="G106" s="105" t="str">
        <f t="shared" si="4"/>
        <v/>
      </c>
      <c r="H106" s="103" t="b">
        <f t="shared" si="5"/>
        <v>0</v>
      </c>
    </row>
    <row r="107" spans="1:8" ht="25" customHeight="1">
      <c r="A107" s="109" t="str">
        <f t="shared" si="6"/>
        <v/>
      </c>
      <c r="B107" s="114"/>
      <c r="C107" s="118"/>
      <c r="D107" s="115"/>
      <c r="E107" s="116" t="str">
        <f>IFERROR(VLOOKUP(D107,'対象事業所等（光熱費） (10月以降指定)'!$B$2:$D$26,2,FALSE),"")</f>
        <v/>
      </c>
      <c r="F107" s="117" t="str">
        <f t="shared" si="7"/>
        <v/>
      </c>
      <c r="G107" s="105" t="str">
        <f t="shared" si="4"/>
        <v/>
      </c>
      <c r="H107" s="103" t="b">
        <f t="shared" si="5"/>
        <v>0</v>
      </c>
    </row>
    <row r="108" spans="1:8" ht="25" customHeight="1">
      <c r="A108" s="109" t="str">
        <f t="shared" si="6"/>
        <v/>
      </c>
      <c r="B108" s="114"/>
      <c r="C108" s="118"/>
      <c r="D108" s="115"/>
      <c r="E108" s="116" t="str">
        <f>IFERROR(VLOOKUP(D108,'対象事業所等（光熱費） (10月以降指定)'!$B$2:$D$26,2,FALSE),"")</f>
        <v/>
      </c>
      <c r="F108" s="117" t="str">
        <f t="shared" si="7"/>
        <v/>
      </c>
      <c r="G108" s="105" t="str">
        <f t="shared" si="4"/>
        <v/>
      </c>
      <c r="H108" s="103" t="b">
        <f t="shared" si="5"/>
        <v>0</v>
      </c>
    </row>
    <row r="109" spans="1:8" ht="25" customHeight="1">
      <c r="A109" s="109" t="str">
        <f t="shared" si="6"/>
        <v/>
      </c>
      <c r="B109" s="114"/>
      <c r="C109" s="118"/>
      <c r="D109" s="115"/>
      <c r="E109" s="116" t="str">
        <f>IFERROR(VLOOKUP(D109,'対象事業所等（光熱費） (10月以降指定)'!$B$2:$D$26,2,FALSE),"")</f>
        <v/>
      </c>
      <c r="F109" s="117" t="str">
        <f t="shared" si="7"/>
        <v/>
      </c>
      <c r="G109" s="105" t="str">
        <f t="shared" si="4"/>
        <v/>
      </c>
      <c r="H109" s="103" t="b">
        <f t="shared" si="5"/>
        <v>0</v>
      </c>
    </row>
    <row r="110" spans="1:8" ht="25" customHeight="1">
      <c r="A110" s="109" t="str">
        <f t="shared" si="6"/>
        <v/>
      </c>
      <c r="B110" s="114"/>
      <c r="C110" s="118"/>
      <c r="D110" s="115"/>
      <c r="E110" s="116" t="str">
        <f>IFERROR(VLOOKUP(D110,'対象事業所等（光熱費） (10月以降指定)'!$B$2:$D$26,2,FALSE),"")</f>
        <v/>
      </c>
      <c r="F110" s="117" t="str">
        <f t="shared" si="7"/>
        <v/>
      </c>
      <c r="G110" s="105" t="str">
        <f t="shared" si="4"/>
        <v/>
      </c>
      <c r="H110" s="103" t="b">
        <f t="shared" si="5"/>
        <v>0</v>
      </c>
    </row>
    <row r="111" spans="1:8" ht="25" customHeight="1">
      <c r="A111" s="109" t="str">
        <f t="shared" si="6"/>
        <v/>
      </c>
      <c r="B111" s="114"/>
      <c r="C111" s="118"/>
      <c r="D111" s="115"/>
      <c r="E111" s="116" t="str">
        <f>IFERROR(VLOOKUP(D111,'対象事業所等（光熱費） (10月以降指定)'!$B$2:$D$26,2,FALSE),"")</f>
        <v/>
      </c>
      <c r="F111" s="117" t="str">
        <f t="shared" si="7"/>
        <v/>
      </c>
      <c r="G111" s="105" t="str">
        <f t="shared" si="4"/>
        <v/>
      </c>
      <c r="H111" s="103" t="b">
        <f t="shared" si="5"/>
        <v>0</v>
      </c>
    </row>
    <row r="112" spans="1:8" ht="25" customHeight="1">
      <c r="A112" s="109" t="str">
        <f t="shared" si="6"/>
        <v/>
      </c>
      <c r="B112" s="114"/>
      <c r="C112" s="118"/>
      <c r="D112" s="115"/>
      <c r="E112" s="116" t="str">
        <f>IFERROR(VLOOKUP(D112,'対象事業所等（光熱費） (10月以降指定)'!$B$2:$D$26,2,FALSE),"")</f>
        <v/>
      </c>
      <c r="F112" s="117" t="str">
        <f t="shared" si="7"/>
        <v/>
      </c>
      <c r="G112" s="105" t="str">
        <f t="shared" si="4"/>
        <v/>
      </c>
      <c r="H112" s="103" t="b">
        <f t="shared" si="5"/>
        <v>0</v>
      </c>
    </row>
    <row r="113" spans="1:8" ht="25" customHeight="1">
      <c r="A113" s="109" t="str">
        <f t="shared" si="6"/>
        <v/>
      </c>
      <c r="B113" s="114"/>
      <c r="C113" s="118"/>
      <c r="D113" s="115"/>
      <c r="E113" s="116" t="str">
        <f>IFERROR(VLOOKUP(D113,'対象事業所等（光熱費） (10月以降指定)'!$B$2:$D$26,2,FALSE),"")</f>
        <v/>
      </c>
      <c r="F113" s="117" t="str">
        <f t="shared" si="7"/>
        <v/>
      </c>
      <c r="G113" s="105" t="str">
        <f t="shared" si="4"/>
        <v/>
      </c>
      <c r="H113" s="103" t="b">
        <f t="shared" si="5"/>
        <v>0</v>
      </c>
    </row>
    <row r="114" spans="1:8" ht="25" customHeight="1">
      <c r="A114" s="109" t="str">
        <f t="shared" si="6"/>
        <v/>
      </c>
      <c r="B114" s="114"/>
      <c r="C114" s="118"/>
      <c r="D114" s="115"/>
      <c r="E114" s="116" t="str">
        <f>IFERROR(VLOOKUP(D114,'対象事業所等（光熱費） (10月以降指定)'!$B$2:$D$26,2,FALSE),"")</f>
        <v/>
      </c>
      <c r="F114" s="117" t="str">
        <f t="shared" si="7"/>
        <v/>
      </c>
      <c r="G114" s="105" t="str">
        <f t="shared" si="4"/>
        <v/>
      </c>
      <c r="H114" s="103" t="b">
        <f t="shared" si="5"/>
        <v>0</v>
      </c>
    </row>
    <row r="115" spans="1:8" ht="25" customHeight="1">
      <c r="A115" s="109" t="str">
        <f t="shared" si="6"/>
        <v/>
      </c>
      <c r="B115" s="114"/>
      <c r="C115" s="118"/>
      <c r="D115" s="115"/>
      <c r="E115" s="116" t="str">
        <f>IFERROR(VLOOKUP(D115,'対象事業所等（光熱費） (10月以降指定)'!$B$2:$D$26,2,FALSE),"")</f>
        <v/>
      </c>
      <c r="F115" s="117" t="str">
        <f t="shared" si="7"/>
        <v/>
      </c>
      <c r="G115" s="105" t="str">
        <f t="shared" si="4"/>
        <v/>
      </c>
      <c r="H115" s="103" t="b">
        <f t="shared" si="5"/>
        <v>0</v>
      </c>
    </row>
    <row r="116" spans="1:8" ht="25" customHeight="1">
      <c r="A116" s="109" t="str">
        <f t="shared" si="6"/>
        <v/>
      </c>
      <c r="B116" s="114"/>
      <c r="C116" s="118"/>
      <c r="D116" s="115"/>
      <c r="E116" s="116" t="str">
        <f>IFERROR(VLOOKUP(D116,'対象事業所等（光熱費） (10月以降指定)'!$B$2:$D$26,2,FALSE),"")</f>
        <v/>
      </c>
      <c r="F116" s="117" t="str">
        <f t="shared" si="7"/>
        <v/>
      </c>
      <c r="G116" s="105" t="str">
        <f t="shared" si="4"/>
        <v/>
      </c>
      <c r="H116" s="103" t="b">
        <f t="shared" si="5"/>
        <v>0</v>
      </c>
    </row>
    <row r="117" spans="1:8" ht="25" customHeight="1">
      <c r="A117" s="109" t="str">
        <f t="shared" si="6"/>
        <v/>
      </c>
      <c r="B117" s="114"/>
      <c r="C117" s="118"/>
      <c r="D117" s="115"/>
      <c r="E117" s="116" t="str">
        <f>IFERROR(VLOOKUP(D117,'対象事業所等（光熱費） (10月以降指定)'!$B$2:$D$26,2,FALSE),"")</f>
        <v/>
      </c>
      <c r="F117" s="117" t="str">
        <f t="shared" si="7"/>
        <v/>
      </c>
      <c r="G117" s="105" t="str">
        <f t="shared" si="4"/>
        <v/>
      </c>
      <c r="H117" s="103" t="b">
        <f t="shared" si="5"/>
        <v>0</v>
      </c>
    </row>
    <row r="118" spans="1:8" ht="25" customHeight="1">
      <c r="A118" s="109" t="str">
        <f t="shared" si="6"/>
        <v/>
      </c>
      <c r="B118" s="114"/>
      <c r="C118" s="118"/>
      <c r="D118" s="115"/>
      <c r="E118" s="116" t="str">
        <f>IFERROR(VLOOKUP(D118,'対象事業所等（光熱費） (10月以降指定)'!$B$2:$D$26,2,FALSE),"")</f>
        <v/>
      </c>
      <c r="F118" s="117" t="str">
        <f t="shared" si="7"/>
        <v/>
      </c>
      <c r="G118" s="105" t="str">
        <f t="shared" si="4"/>
        <v/>
      </c>
      <c r="H118" s="103" t="b">
        <f t="shared" si="5"/>
        <v>0</v>
      </c>
    </row>
    <row r="119" spans="1:8" ht="25" customHeight="1">
      <c r="A119" s="109" t="str">
        <f t="shared" si="6"/>
        <v/>
      </c>
      <c r="B119" s="114"/>
      <c r="C119" s="118"/>
      <c r="D119" s="115"/>
      <c r="E119" s="116" t="str">
        <f>IFERROR(VLOOKUP(D119,'対象事業所等（光熱費） (10月以降指定)'!$B$2:$D$26,2,FALSE),"")</f>
        <v/>
      </c>
      <c r="F119" s="117" t="str">
        <f t="shared" si="7"/>
        <v/>
      </c>
      <c r="G119" s="105" t="str">
        <f t="shared" si="4"/>
        <v/>
      </c>
      <c r="H119" s="103" t="b">
        <f t="shared" si="5"/>
        <v>0</v>
      </c>
    </row>
    <row r="120" spans="1:8" ht="25" customHeight="1">
      <c r="A120" s="109" t="str">
        <f t="shared" si="6"/>
        <v/>
      </c>
      <c r="B120" s="114"/>
      <c r="C120" s="118"/>
      <c r="D120" s="115"/>
      <c r="E120" s="116" t="str">
        <f>IFERROR(VLOOKUP(D120,'対象事業所等（光熱費） (10月以降指定)'!$B$2:$D$26,2,FALSE),"")</f>
        <v/>
      </c>
      <c r="F120" s="117" t="str">
        <f t="shared" si="7"/>
        <v/>
      </c>
      <c r="G120" s="105" t="str">
        <f t="shared" si="4"/>
        <v/>
      </c>
      <c r="H120" s="103" t="b">
        <f t="shared" si="5"/>
        <v>0</v>
      </c>
    </row>
    <row r="121" spans="1:8" ht="25" customHeight="1">
      <c r="A121" s="109" t="str">
        <f t="shared" si="6"/>
        <v/>
      </c>
      <c r="B121" s="114"/>
      <c r="C121" s="118"/>
      <c r="D121" s="115"/>
      <c r="E121" s="116" t="str">
        <f>IFERROR(VLOOKUP(D121,'対象事業所等（光熱費） (10月以降指定)'!$B$2:$D$26,2,FALSE),"")</f>
        <v/>
      </c>
      <c r="F121" s="117" t="str">
        <f t="shared" si="7"/>
        <v/>
      </c>
      <c r="G121" s="105" t="str">
        <f t="shared" si="4"/>
        <v/>
      </c>
      <c r="H121" s="103" t="b">
        <f t="shared" si="5"/>
        <v>0</v>
      </c>
    </row>
    <row r="122" spans="1:8" ht="25" customHeight="1">
      <c r="A122" s="109" t="str">
        <f t="shared" si="6"/>
        <v/>
      </c>
      <c r="B122" s="114"/>
      <c r="C122" s="118"/>
      <c r="D122" s="115"/>
      <c r="E122" s="116" t="str">
        <f>IFERROR(VLOOKUP(D122,'対象事業所等（光熱費） (10月以降指定)'!$B$2:$D$26,2,FALSE),"")</f>
        <v/>
      </c>
      <c r="F122" s="117" t="str">
        <f t="shared" si="7"/>
        <v/>
      </c>
      <c r="G122" s="105" t="str">
        <f t="shared" si="4"/>
        <v/>
      </c>
      <c r="H122" s="103" t="b">
        <f t="shared" si="5"/>
        <v>0</v>
      </c>
    </row>
    <row r="123" spans="1:8" ht="25" customHeight="1">
      <c r="A123" s="109" t="str">
        <f t="shared" si="6"/>
        <v/>
      </c>
      <c r="B123" s="114"/>
      <c r="C123" s="118"/>
      <c r="D123" s="115"/>
      <c r="E123" s="116" t="str">
        <f>IFERROR(VLOOKUP(D123,'対象事業所等（光熱費） (10月以降指定)'!$B$2:$D$26,2,FALSE),"")</f>
        <v/>
      </c>
      <c r="F123" s="117" t="str">
        <f t="shared" si="7"/>
        <v/>
      </c>
      <c r="G123" s="105" t="str">
        <f t="shared" si="4"/>
        <v/>
      </c>
      <c r="H123" s="103" t="b">
        <f t="shared" si="5"/>
        <v>0</v>
      </c>
    </row>
    <row r="124" spans="1:8" ht="25" customHeight="1">
      <c r="A124" s="109" t="str">
        <f t="shared" si="6"/>
        <v/>
      </c>
      <c r="B124" s="114"/>
      <c r="C124" s="118"/>
      <c r="D124" s="115"/>
      <c r="E124" s="116" t="str">
        <f>IFERROR(VLOOKUP(D124,'対象事業所等（光熱費） (10月以降指定)'!$B$2:$D$26,2,FALSE),"")</f>
        <v/>
      </c>
      <c r="F124" s="117" t="str">
        <f t="shared" si="7"/>
        <v/>
      </c>
      <c r="G124" s="105" t="str">
        <f t="shared" si="4"/>
        <v/>
      </c>
      <c r="H124" s="103" t="b">
        <f t="shared" si="5"/>
        <v>0</v>
      </c>
    </row>
    <row r="125" spans="1:8" ht="25" customHeight="1">
      <c r="A125" s="109" t="str">
        <f t="shared" si="6"/>
        <v/>
      </c>
      <c r="B125" s="114"/>
      <c r="C125" s="118"/>
      <c r="D125" s="115"/>
      <c r="E125" s="116" t="str">
        <f>IFERROR(VLOOKUP(D125,'対象事業所等（光熱費） (10月以降指定)'!$B$2:$D$26,2,FALSE),"")</f>
        <v/>
      </c>
      <c r="F125" s="117" t="str">
        <f t="shared" si="7"/>
        <v/>
      </c>
      <c r="G125" s="105" t="str">
        <f t="shared" si="4"/>
        <v/>
      </c>
      <c r="H125" s="103" t="b">
        <f t="shared" si="5"/>
        <v>0</v>
      </c>
    </row>
    <row r="126" spans="1:8" ht="25" customHeight="1">
      <c r="A126" s="109" t="str">
        <f t="shared" si="6"/>
        <v/>
      </c>
      <c r="B126" s="114"/>
      <c r="C126" s="118"/>
      <c r="D126" s="115"/>
      <c r="E126" s="116" t="str">
        <f>IFERROR(VLOOKUP(D126,'対象事業所等（光熱費） (10月以降指定)'!$B$2:$D$26,2,FALSE),"")</f>
        <v/>
      </c>
      <c r="F126" s="117" t="str">
        <f t="shared" si="7"/>
        <v/>
      </c>
      <c r="G126" s="105" t="str">
        <f t="shared" si="4"/>
        <v/>
      </c>
      <c r="H126" s="103" t="b">
        <f t="shared" si="5"/>
        <v>0</v>
      </c>
    </row>
    <row r="127" spans="1:8" ht="25" customHeight="1">
      <c r="A127" s="109" t="str">
        <f t="shared" si="6"/>
        <v/>
      </c>
      <c r="B127" s="114"/>
      <c r="C127" s="118"/>
      <c r="D127" s="115"/>
      <c r="E127" s="116" t="str">
        <f>IFERROR(VLOOKUP(D127,'対象事業所等（光熱費） (10月以降指定)'!$B$2:$D$26,2,FALSE),"")</f>
        <v/>
      </c>
      <c r="F127" s="117" t="str">
        <f t="shared" si="7"/>
        <v/>
      </c>
      <c r="G127" s="105" t="str">
        <f t="shared" si="4"/>
        <v/>
      </c>
      <c r="H127" s="103" t="b">
        <f t="shared" si="5"/>
        <v>0</v>
      </c>
    </row>
    <row r="128" spans="1:8" ht="25" customHeight="1">
      <c r="A128" s="109" t="str">
        <f t="shared" si="6"/>
        <v/>
      </c>
      <c r="B128" s="114"/>
      <c r="C128" s="118"/>
      <c r="D128" s="115"/>
      <c r="E128" s="116" t="str">
        <f>IFERROR(VLOOKUP(D128,'対象事業所等（光熱費） (10月以降指定)'!$B$2:$D$26,2,FALSE),"")</f>
        <v/>
      </c>
      <c r="F128" s="117" t="str">
        <f t="shared" si="7"/>
        <v/>
      </c>
      <c r="G128" s="105" t="str">
        <f t="shared" si="4"/>
        <v/>
      </c>
      <c r="H128" s="103" t="b">
        <f t="shared" si="5"/>
        <v>0</v>
      </c>
    </row>
    <row r="129" spans="1:8" ht="25" customHeight="1">
      <c r="A129" s="109" t="str">
        <f t="shared" si="6"/>
        <v/>
      </c>
      <c r="B129" s="114"/>
      <c r="C129" s="118"/>
      <c r="D129" s="115"/>
      <c r="E129" s="116" t="str">
        <f>IFERROR(VLOOKUP(D129,'対象事業所等（光熱費） (10月以降指定)'!$B$2:$D$26,2,FALSE),"")</f>
        <v/>
      </c>
      <c r="F129" s="117" t="str">
        <f t="shared" si="7"/>
        <v/>
      </c>
      <c r="G129" s="105" t="str">
        <f t="shared" si="4"/>
        <v/>
      </c>
      <c r="H129" s="103" t="b">
        <f t="shared" si="5"/>
        <v>0</v>
      </c>
    </row>
    <row r="130" spans="1:8" ht="25" customHeight="1">
      <c r="A130" s="109" t="str">
        <f t="shared" si="6"/>
        <v/>
      </c>
      <c r="B130" s="114"/>
      <c r="C130" s="118"/>
      <c r="D130" s="115"/>
      <c r="E130" s="116" t="str">
        <f>IFERROR(VLOOKUP(D130,'対象事業所等（光熱費） (10月以降指定)'!$B$2:$D$26,2,FALSE),"")</f>
        <v/>
      </c>
      <c r="F130" s="117" t="str">
        <f t="shared" si="7"/>
        <v/>
      </c>
      <c r="G130" s="105" t="str">
        <f t="shared" si="4"/>
        <v/>
      </c>
      <c r="H130" s="103" t="b">
        <f t="shared" si="5"/>
        <v>0</v>
      </c>
    </row>
    <row r="131" spans="1:8" ht="25" customHeight="1">
      <c r="A131" s="109" t="str">
        <f t="shared" si="6"/>
        <v/>
      </c>
      <c r="B131" s="114"/>
      <c r="C131" s="118"/>
      <c r="D131" s="115"/>
      <c r="E131" s="116" t="str">
        <f>IFERROR(VLOOKUP(D131,'対象事業所等（光熱費） (10月以降指定)'!$B$2:$D$26,2,FALSE),"")</f>
        <v/>
      </c>
      <c r="F131" s="117" t="str">
        <f t="shared" si="7"/>
        <v/>
      </c>
      <c r="G131" s="105" t="str">
        <f t="shared" si="4"/>
        <v/>
      </c>
      <c r="H131" s="103" t="b">
        <f t="shared" si="5"/>
        <v>0</v>
      </c>
    </row>
    <row r="132" spans="1:8" ht="25" customHeight="1">
      <c r="A132" s="109" t="str">
        <f t="shared" si="6"/>
        <v/>
      </c>
      <c r="B132" s="114"/>
      <c r="C132" s="118"/>
      <c r="D132" s="115"/>
      <c r="E132" s="116" t="str">
        <f>IFERROR(VLOOKUP(D132,'対象事業所等（光熱費） (10月以降指定)'!$B$2:$D$26,2,FALSE),"")</f>
        <v/>
      </c>
      <c r="F132" s="117" t="str">
        <f t="shared" si="7"/>
        <v/>
      </c>
      <c r="G132" s="105" t="str">
        <f t="shared" ref="G132:G149" si="8">B132&amp;D132</f>
        <v/>
      </c>
      <c r="H132" s="103" t="b">
        <f t="shared" ref="H132:H149" si="9">COUNTIF(G:G,G132)=1</f>
        <v>0</v>
      </c>
    </row>
    <row r="133" spans="1:8" ht="25" customHeight="1">
      <c r="A133" s="109" t="str">
        <f t="shared" ref="A133:A149" si="10">IF(F133="","",IF(F133=0,"",A132+1))</f>
        <v/>
      </c>
      <c r="B133" s="114"/>
      <c r="C133" s="118"/>
      <c r="D133" s="115"/>
      <c r="E133" s="116" t="str">
        <f>IFERROR(VLOOKUP(D133,'対象事業所等（光熱費） (10月以降指定)'!$B$2:$D$26,2,FALSE),"")</f>
        <v/>
      </c>
      <c r="F133" s="117" t="str">
        <f t="shared" ref="F133:F149" si="11">IF(E133="","",IF(H133=FALSE,"",E133))</f>
        <v/>
      </c>
      <c r="G133" s="105" t="str">
        <f t="shared" si="8"/>
        <v/>
      </c>
      <c r="H133" s="103" t="b">
        <f t="shared" si="9"/>
        <v>0</v>
      </c>
    </row>
    <row r="134" spans="1:8" ht="25" customHeight="1">
      <c r="A134" s="109" t="str">
        <f t="shared" si="10"/>
        <v/>
      </c>
      <c r="B134" s="114"/>
      <c r="C134" s="118"/>
      <c r="D134" s="115"/>
      <c r="E134" s="116" t="str">
        <f>IFERROR(VLOOKUP(D134,'対象事業所等（光熱費） (10月以降指定)'!$B$2:$D$26,2,FALSE),"")</f>
        <v/>
      </c>
      <c r="F134" s="117" t="str">
        <f t="shared" si="11"/>
        <v/>
      </c>
      <c r="G134" s="105" t="str">
        <f t="shared" si="8"/>
        <v/>
      </c>
      <c r="H134" s="103" t="b">
        <f t="shared" si="9"/>
        <v>0</v>
      </c>
    </row>
    <row r="135" spans="1:8" ht="25" customHeight="1">
      <c r="A135" s="109" t="str">
        <f t="shared" si="10"/>
        <v/>
      </c>
      <c r="B135" s="114"/>
      <c r="C135" s="118"/>
      <c r="D135" s="115"/>
      <c r="E135" s="116" t="str">
        <f>IFERROR(VLOOKUP(D135,'対象事業所等（光熱費） (10月以降指定)'!$B$2:$D$26,2,FALSE),"")</f>
        <v/>
      </c>
      <c r="F135" s="117" t="str">
        <f t="shared" si="11"/>
        <v/>
      </c>
      <c r="G135" s="105" t="str">
        <f t="shared" si="8"/>
        <v/>
      </c>
      <c r="H135" s="103" t="b">
        <f t="shared" si="9"/>
        <v>0</v>
      </c>
    </row>
    <row r="136" spans="1:8" ht="25" customHeight="1">
      <c r="A136" s="109" t="str">
        <f t="shared" si="10"/>
        <v/>
      </c>
      <c r="B136" s="114"/>
      <c r="C136" s="118"/>
      <c r="D136" s="115"/>
      <c r="E136" s="116" t="str">
        <f>IFERROR(VLOOKUP(D136,'対象事業所等（光熱費） (10月以降指定)'!$B$2:$D$26,2,FALSE),"")</f>
        <v/>
      </c>
      <c r="F136" s="117" t="str">
        <f t="shared" si="11"/>
        <v/>
      </c>
      <c r="G136" s="105" t="str">
        <f t="shared" si="8"/>
        <v/>
      </c>
      <c r="H136" s="103" t="b">
        <f t="shared" si="9"/>
        <v>0</v>
      </c>
    </row>
    <row r="137" spans="1:8" ht="25" customHeight="1">
      <c r="A137" s="109" t="str">
        <f t="shared" si="10"/>
        <v/>
      </c>
      <c r="B137" s="114"/>
      <c r="C137" s="118"/>
      <c r="D137" s="115"/>
      <c r="E137" s="116" t="str">
        <f>IFERROR(VLOOKUP(D137,'対象事業所等（光熱費） (10月以降指定)'!$B$2:$D$26,2,FALSE),"")</f>
        <v/>
      </c>
      <c r="F137" s="117" t="str">
        <f t="shared" si="11"/>
        <v/>
      </c>
      <c r="G137" s="105" t="str">
        <f t="shared" si="8"/>
        <v/>
      </c>
      <c r="H137" s="103" t="b">
        <f t="shared" si="9"/>
        <v>0</v>
      </c>
    </row>
    <row r="138" spans="1:8" ht="25" customHeight="1">
      <c r="A138" s="109" t="str">
        <f t="shared" si="10"/>
        <v/>
      </c>
      <c r="B138" s="114"/>
      <c r="C138" s="118"/>
      <c r="D138" s="115"/>
      <c r="E138" s="116" t="str">
        <f>IFERROR(VLOOKUP(D138,'対象事業所等（光熱費） (10月以降指定)'!$B$2:$D$26,2,FALSE),"")</f>
        <v/>
      </c>
      <c r="F138" s="117" t="str">
        <f t="shared" si="11"/>
        <v/>
      </c>
      <c r="G138" s="105" t="str">
        <f t="shared" si="8"/>
        <v/>
      </c>
      <c r="H138" s="103" t="b">
        <f t="shared" si="9"/>
        <v>0</v>
      </c>
    </row>
    <row r="139" spans="1:8" ht="25" customHeight="1">
      <c r="A139" s="109" t="str">
        <f t="shared" si="10"/>
        <v/>
      </c>
      <c r="B139" s="114"/>
      <c r="C139" s="118"/>
      <c r="D139" s="115"/>
      <c r="E139" s="116" t="str">
        <f>IFERROR(VLOOKUP(D139,'対象事業所等（光熱費） (10月以降指定)'!$B$2:$D$26,2,FALSE),"")</f>
        <v/>
      </c>
      <c r="F139" s="117" t="str">
        <f t="shared" si="11"/>
        <v/>
      </c>
      <c r="G139" s="105" t="str">
        <f t="shared" si="8"/>
        <v/>
      </c>
      <c r="H139" s="103" t="b">
        <f t="shared" si="9"/>
        <v>0</v>
      </c>
    </row>
    <row r="140" spans="1:8" ht="25" customHeight="1">
      <c r="A140" s="109" t="str">
        <f t="shared" si="10"/>
        <v/>
      </c>
      <c r="B140" s="114"/>
      <c r="C140" s="118"/>
      <c r="D140" s="115"/>
      <c r="E140" s="116" t="str">
        <f>IFERROR(VLOOKUP(D140,'対象事業所等（光熱費） (10月以降指定)'!$B$2:$D$26,2,FALSE),"")</f>
        <v/>
      </c>
      <c r="F140" s="117" t="str">
        <f t="shared" si="11"/>
        <v/>
      </c>
      <c r="G140" s="105" t="str">
        <f t="shared" si="8"/>
        <v/>
      </c>
      <c r="H140" s="103" t="b">
        <f t="shared" si="9"/>
        <v>0</v>
      </c>
    </row>
    <row r="141" spans="1:8" ht="25" customHeight="1">
      <c r="A141" s="109" t="str">
        <f t="shared" si="10"/>
        <v/>
      </c>
      <c r="B141" s="114"/>
      <c r="C141" s="118"/>
      <c r="D141" s="115"/>
      <c r="E141" s="116" t="str">
        <f>IFERROR(VLOOKUP(D141,'対象事業所等（光熱費） (10月以降指定)'!$B$2:$D$26,2,FALSE),"")</f>
        <v/>
      </c>
      <c r="F141" s="117" t="str">
        <f t="shared" si="11"/>
        <v/>
      </c>
      <c r="G141" s="105" t="str">
        <f t="shared" si="8"/>
        <v/>
      </c>
      <c r="H141" s="103" t="b">
        <f t="shared" si="9"/>
        <v>0</v>
      </c>
    </row>
    <row r="142" spans="1:8" ht="25" customHeight="1">
      <c r="A142" s="109" t="str">
        <f t="shared" si="10"/>
        <v/>
      </c>
      <c r="B142" s="114"/>
      <c r="C142" s="118"/>
      <c r="D142" s="115"/>
      <c r="E142" s="116" t="str">
        <f>IFERROR(VLOOKUP(D142,'対象事業所等（光熱費） (10月以降指定)'!$B$2:$D$26,2,FALSE),"")</f>
        <v/>
      </c>
      <c r="F142" s="117" t="str">
        <f t="shared" si="11"/>
        <v/>
      </c>
      <c r="G142" s="105" t="str">
        <f t="shared" si="8"/>
        <v/>
      </c>
      <c r="H142" s="103" t="b">
        <f t="shared" si="9"/>
        <v>0</v>
      </c>
    </row>
    <row r="143" spans="1:8" ht="25" customHeight="1">
      <c r="A143" s="109" t="str">
        <f t="shared" si="10"/>
        <v/>
      </c>
      <c r="B143" s="114"/>
      <c r="C143" s="118"/>
      <c r="D143" s="115"/>
      <c r="E143" s="116" t="str">
        <f>IFERROR(VLOOKUP(D143,'対象事業所等（光熱費） (10月以降指定)'!$B$2:$D$26,2,FALSE),"")</f>
        <v/>
      </c>
      <c r="F143" s="117" t="str">
        <f t="shared" si="11"/>
        <v/>
      </c>
      <c r="G143" s="105" t="str">
        <f t="shared" si="8"/>
        <v/>
      </c>
      <c r="H143" s="103" t="b">
        <f t="shared" si="9"/>
        <v>0</v>
      </c>
    </row>
    <row r="144" spans="1:8" ht="25" customHeight="1">
      <c r="A144" s="109" t="str">
        <f t="shared" si="10"/>
        <v/>
      </c>
      <c r="B144" s="114"/>
      <c r="C144" s="118"/>
      <c r="D144" s="115"/>
      <c r="E144" s="116" t="str">
        <f>IFERROR(VLOOKUP(D144,'対象事業所等（光熱費） (10月以降指定)'!$B$2:$D$26,2,FALSE),"")</f>
        <v/>
      </c>
      <c r="F144" s="117" t="str">
        <f t="shared" si="11"/>
        <v/>
      </c>
      <c r="G144" s="105" t="str">
        <f t="shared" si="8"/>
        <v/>
      </c>
      <c r="H144" s="103" t="b">
        <f t="shared" si="9"/>
        <v>0</v>
      </c>
    </row>
    <row r="145" spans="1:8" ht="25" customHeight="1">
      <c r="A145" s="109" t="str">
        <f t="shared" si="10"/>
        <v/>
      </c>
      <c r="B145" s="114"/>
      <c r="C145" s="118"/>
      <c r="D145" s="115"/>
      <c r="E145" s="116" t="str">
        <f>IFERROR(VLOOKUP(D145,'対象事業所等（光熱費） (10月以降指定)'!$B$2:$D$26,2,FALSE),"")</f>
        <v/>
      </c>
      <c r="F145" s="117" t="str">
        <f t="shared" si="11"/>
        <v/>
      </c>
      <c r="G145" s="105" t="str">
        <f t="shared" si="8"/>
        <v/>
      </c>
      <c r="H145" s="103" t="b">
        <f t="shared" si="9"/>
        <v>0</v>
      </c>
    </row>
    <row r="146" spans="1:8" ht="25" customHeight="1">
      <c r="A146" s="109" t="str">
        <f t="shared" si="10"/>
        <v/>
      </c>
      <c r="B146" s="114"/>
      <c r="C146" s="118"/>
      <c r="D146" s="115"/>
      <c r="E146" s="116" t="str">
        <f>IFERROR(VLOOKUP(D146,'対象事業所等（光熱費） (10月以降指定)'!$B$2:$D$26,2,FALSE),"")</f>
        <v/>
      </c>
      <c r="F146" s="117" t="str">
        <f t="shared" si="11"/>
        <v/>
      </c>
      <c r="G146" s="105" t="str">
        <f t="shared" si="8"/>
        <v/>
      </c>
      <c r="H146" s="103" t="b">
        <f t="shared" si="9"/>
        <v>0</v>
      </c>
    </row>
    <row r="147" spans="1:8" ht="25" customHeight="1">
      <c r="A147" s="109" t="str">
        <f t="shared" si="10"/>
        <v/>
      </c>
      <c r="B147" s="114"/>
      <c r="C147" s="118"/>
      <c r="D147" s="115"/>
      <c r="E147" s="116" t="str">
        <f>IFERROR(VLOOKUP(D147,'対象事業所等（光熱費） (10月以降指定)'!$B$2:$D$26,2,FALSE),"")</f>
        <v/>
      </c>
      <c r="F147" s="117" t="str">
        <f t="shared" si="11"/>
        <v/>
      </c>
      <c r="G147" s="105" t="str">
        <f t="shared" si="8"/>
        <v/>
      </c>
      <c r="H147" s="103" t="b">
        <f t="shared" si="9"/>
        <v>0</v>
      </c>
    </row>
    <row r="148" spans="1:8" ht="25" customHeight="1">
      <c r="A148" s="109" t="str">
        <f t="shared" si="10"/>
        <v/>
      </c>
      <c r="B148" s="114"/>
      <c r="C148" s="118"/>
      <c r="D148" s="115"/>
      <c r="E148" s="116" t="str">
        <f>IFERROR(VLOOKUP(D148,'対象事業所等（光熱費） (10月以降指定)'!$B$2:$D$26,2,FALSE),"")</f>
        <v/>
      </c>
      <c r="F148" s="117" t="str">
        <f t="shared" si="11"/>
        <v/>
      </c>
      <c r="G148" s="105" t="str">
        <f t="shared" si="8"/>
        <v/>
      </c>
      <c r="H148" s="103" t="b">
        <f t="shared" si="9"/>
        <v>0</v>
      </c>
    </row>
    <row r="149" spans="1:8" ht="25" customHeight="1">
      <c r="A149" s="109" t="str">
        <f t="shared" si="10"/>
        <v/>
      </c>
      <c r="B149" s="114"/>
      <c r="C149" s="118"/>
      <c r="D149" s="115"/>
      <c r="E149" s="116" t="str">
        <f>IFERROR(VLOOKUP(D149,'対象事業所等（光熱費） (10月以降指定)'!$B$2:$D$26,2,FALSE),"")</f>
        <v/>
      </c>
      <c r="F149" s="117" t="str">
        <f t="shared" si="11"/>
        <v/>
      </c>
      <c r="G149" s="105" t="str">
        <f t="shared" si="8"/>
        <v/>
      </c>
      <c r="H149" s="103" t="b">
        <f t="shared" si="9"/>
        <v>0</v>
      </c>
    </row>
  </sheetData>
  <sheetProtection algorithmName="SHA-512" hashValue="bsdk+hZ4ytI6BpUbc+p1rtySYFO1l7sXaPpRgg/PIusjRikeQKYbeGwuVSx52eQgxg069U/YJZ3VYqfnRYk0ZQ==" saltValue="dNFOxfwALVsX5XwSoXc2qw==" spinCount="100000" sheet="1" objects="1" scenarios="1"/>
  <mergeCells count="2">
    <mergeCell ref="B2:D2"/>
    <mergeCell ref="A1:C1"/>
  </mergeCells>
  <phoneticPr fontId="2"/>
  <dataValidations count="4">
    <dataValidation imeMode="on" allowBlank="1" showInputMessage="1" showErrorMessage="1" sqref="C4:C149" xr:uid="{7C216A3D-44D3-40C6-A4EE-0CC6037120BB}"/>
    <dataValidation type="custom" allowBlank="1" showInputMessage="1" showErrorMessage="1" sqref="G4:G149" xr:uid="{85A02C2F-B3D1-4595-A9AA-6E1E1EC69D9E}">
      <formula1>COUNTIF(G:G,G4)=1</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AC743CFB-7689-4A23-A55B-9AA9D4FA6B8F}"/>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E1E9A92F-F022-41AD-BB9E-2C244CA5D26B}">
      <formula1>10</formula1>
      <formula2>10</formula2>
    </dataValidation>
  </dataValidations>
  <hyperlinks>
    <hyperlink ref="F1" location="シート目次!A1" display="目次に戻る" xr:uid="{3481FB49-5867-44C7-8C1E-DF717989FBA5}"/>
  </hyperlinks>
  <printOptions horizontalCentered="1"/>
  <pageMargins left="0.39370078740157483" right="0.39370078740157483" top="0.59055118110236227" bottom="0.59055118110236227" header="0.39370078740157483" footer="0.39370078740157483"/>
  <pageSetup paperSize="9" scale="85" fitToHeight="0"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93A3CF-9451-4AFE-9E94-5750D26E969E}">
          <x14:formula1>
            <xm:f>'対象事業所等（光熱費）'!$B$2:$B$16</xm:f>
          </x14:formula1>
          <xm:sqref>D4:D149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191CB-073E-4933-8AB1-25AE8F7E54BB}">
  <sheetPr>
    <pageSetUpPr fitToPage="1"/>
  </sheetPr>
  <dimension ref="A1:W13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M1" sqref="M1"/>
    </sheetView>
  </sheetViews>
  <sheetFormatPr defaultColWidth="8.7265625" defaultRowHeight="20"/>
  <cols>
    <col min="1" max="1" width="4.08984375" style="106" customWidth="1"/>
    <col min="2" max="2" width="11.6328125" style="106" bestFit="1" customWidth="1"/>
    <col min="3" max="3" width="24.90625" style="119" customWidth="1"/>
    <col min="4" max="4" width="32.90625" style="106" customWidth="1"/>
    <col min="5" max="8" width="17.26953125" style="106" bestFit="1" customWidth="1"/>
    <col min="9" max="10" width="17.26953125" style="106" hidden="1" customWidth="1"/>
    <col min="11" max="11" width="10.453125" style="106" bestFit="1" customWidth="1"/>
    <col min="12" max="12" width="9.453125" style="106" bestFit="1" customWidth="1"/>
    <col min="13" max="13" width="10.453125" style="106" customWidth="1"/>
    <col min="14" max="14" width="5.7265625" style="130" hidden="1" customWidth="1"/>
    <col min="15" max="15" width="16.36328125" style="120" hidden="1" customWidth="1"/>
    <col min="16" max="16" width="31.6328125" style="121" hidden="1" customWidth="1"/>
    <col min="17" max="22" width="5.453125" style="106" hidden="1" customWidth="1"/>
    <col min="23" max="23" width="3.6328125" style="106" hidden="1" customWidth="1"/>
    <col min="24" max="36" width="8.7265625" style="106" customWidth="1"/>
    <col min="37" max="16384" width="8.7265625" style="106"/>
  </cols>
  <sheetData>
    <row r="1" spans="1:23">
      <c r="A1" s="124" t="s">
        <v>182</v>
      </c>
      <c r="B1" s="124"/>
      <c r="C1" s="124"/>
      <c r="D1" s="103"/>
      <c r="E1" s="103"/>
      <c r="F1" s="103"/>
      <c r="G1" s="103"/>
      <c r="H1" s="103"/>
      <c r="I1" s="103"/>
      <c r="J1" s="103"/>
      <c r="K1" s="103"/>
      <c r="L1" s="103"/>
      <c r="M1" s="104" t="s">
        <v>188</v>
      </c>
      <c r="N1" s="125"/>
      <c r="O1" s="105"/>
      <c r="P1" s="103"/>
      <c r="Q1" s="103"/>
      <c r="R1" s="103"/>
      <c r="S1" s="103"/>
      <c r="T1" s="103"/>
      <c r="U1" s="103"/>
      <c r="V1" s="103"/>
      <c r="W1" s="103"/>
    </row>
    <row r="2" spans="1:23">
      <c r="A2" s="107"/>
      <c r="B2" s="227" t="s">
        <v>128</v>
      </c>
      <c r="C2" s="229"/>
      <c r="D2" s="229"/>
      <c r="E2" s="123"/>
      <c r="F2" s="123"/>
      <c r="G2" s="123"/>
      <c r="H2" s="123"/>
      <c r="I2" s="123"/>
      <c r="J2" s="123"/>
      <c r="K2" s="123"/>
      <c r="L2" s="123"/>
      <c r="M2" s="123"/>
      <c r="N2" s="125"/>
      <c r="O2" s="105"/>
      <c r="P2" s="103"/>
      <c r="Q2" s="103"/>
      <c r="R2" s="103"/>
      <c r="S2" s="103"/>
      <c r="T2" s="103"/>
      <c r="U2" s="103"/>
      <c r="V2" s="103"/>
      <c r="W2" s="103"/>
    </row>
    <row r="3" spans="1:23" s="113" customFormat="1">
      <c r="A3" s="109" t="s">
        <v>49</v>
      </c>
      <c r="B3" s="109" t="s">
        <v>44</v>
      </c>
      <c r="C3" s="110" t="s">
        <v>45</v>
      </c>
      <c r="D3" s="109" t="s">
        <v>46</v>
      </c>
      <c r="E3" s="109" t="s">
        <v>86</v>
      </c>
      <c r="F3" s="109" t="s">
        <v>87</v>
      </c>
      <c r="G3" s="109" t="s">
        <v>88</v>
      </c>
      <c r="H3" s="109" t="s">
        <v>89</v>
      </c>
      <c r="I3" s="109" t="s">
        <v>90</v>
      </c>
      <c r="J3" s="109" t="s">
        <v>91</v>
      </c>
      <c r="K3" s="111" t="s">
        <v>47</v>
      </c>
      <c r="L3" s="111" t="s">
        <v>92</v>
      </c>
      <c r="M3" s="109" t="s">
        <v>48</v>
      </c>
      <c r="N3" s="126" t="s">
        <v>93</v>
      </c>
      <c r="O3" s="105" t="s">
        <v>50</v>
      </c>
      <c r="P3" s="127" t="s">
        <v>51</v>
      </c>
      <c r="Q3" s="230" t="s">
        <v>94</v>
      </c>
      <c r="R3" s="231"/>
      <c r="S3" s="231"/>
      <c r="T3" s="231"/>
      <c r="U3" s="231"/>
      <c r="V3" s="231"/>
      <c r="W3" s="231"/>
    </row>
    <row r="4" spans="1:23" ht="25" customHeight="1">
      <c r="A4" s="109" t="str">
        <f>IF(M4="","",IF(M4=0,"",1))</f>
        <v/>
      </c>
      <c r="B4" s="40"/>
      <c r="C4" s="39"/>
      <c r="D4" s="39"/>
      <c r="E4" s="41"/>
      <c r="F4" s="41"/>
      <c r="G4" s="41"/>
      <c r="H4" s="41"/>
      <c r="I4" s="128"/>
      <c r="J4" s="128"/>
      <c r="K4" s="116" t="str">
        <f>IFERROR(VLOOKUP(D4,'対象事業所等（車両燃料費）'!$B$2:$D$25,2,FALSE),"")</f>
        <v/>
      </c>
      <c r="L4" s="129" t="str">
        <f>IF(K4=11000,COUNTA(E4:J4),IF(K4=7000,COUNTA(E4:G4),""))</f>
        <v/>
      </c>
      <c r="M4" s="117" t="str">
        <f>IF(L4="","",IF(P4=FALSE,"",IF(W4="×","",K4*L4)))</f>
        <v/>
      </c>
      <c r="N4" s="125" t="str">
        <f>IF(K4=11000,"通所系","")</f>
        <v/>
      </c>
      <c r="O4" s="105" t="str">
        <f>B4&amp;D4</f>
        <v/>
      </c>
      <c r="P4" s="103" t="b">
        <f>COUNTIF(O:O,O4)=1</f>
        <v>0</v>
      </c>
      <c r="Q4" s="103" t="str">
        <f t="shared" ref="Q4:V35" si="0">IF(E4="","TRUE",COUNTIF($E:$J,E4)=1)</f>
        <v>TRUE</v>
      </c>
      <c r="R4" s="103" t="str">
        <f t="shared" si="0"/>
        <v>TRUE</v>
      </c>
      <c r="S4" s="103" t="str">
        <f t="shared" si="0"/>
        <v>TRUE</v>
      </c>
      <c r="T4" s="103" t="str">
        <f t="shared" si="0"/>
        <v>TRUE</v>
      </c>
      <c r="U4" s="103" t="str">
        <f t="shared" si="0"/>
        <v>TRUE</v>
      </c>
      <c r="V4" s="103" t="str">
        <f t="shared" si="0"/>
        <v>TRUE</v>
      </c>
      <c r="W4" s="127" t="str">
        <f>IF(AND(Q4:V4,TRUE),"〇","×")</f>
        <v>〇</v>
      </c>
    </row>
    <row r="5" spans="1:23" ht="25" customHeight="1">
      <c r="A5" s="109" t="str">
        <f>IF(M5="","",IF(M5=0,"",A4+1))</f>
        <v/>
      </c>
      <c r="B5" s="40"/>
      <c r="C5" s="39"/>
      <c r="D5" s="39"/>
      <c r="E5" s="41"/>
      <c r="F5" s="41"/>
      <c r="G5" s="41"/>
      <c r="H5" s="41"/>
      <c r="I5" s="128"/>
      <c r="J5" s="128"/>
      <c r="K5" s="116" t="str">
        <f>IFERROR(VLOOKUP(D5,'対象事業所等（車両燃料費）'!$B$2:$D$25,2,FALSE),"")</f>
        <v/>
      </c>
      <c r="L5" s="129" t="str">
        <f t="shared" ref="L5:L68" si="1">IF(K5=11000,COUNTA(E5:J5),IF(K5=7000,COUNTA(E5:G5),""))</f>
        <v/>
      </c>
      <c r="M5" s="117" t="str">
        <f t="shared" ref="M5:M68" si="2">IF(L5="","",IF(P5=FALSE,"",IF(W5="×","",K5*L5)))</f>
        <v/>
      </c>
      <c r="N5" s="125" t="str">
        <f t="shared" ref="N5:N68" si="3">IF(K5=11000,"通所系","")</f>
        <v/>
      </c>
      <c r="O5" s="105" t="str">
        <f t="shared" ref="O5:O68" si="4">B5&amp;D5</f>
        <v/>
      </c>
      <c r="P5" s="103" t="b">
        <f t="shared" ref="P5:P67" si="5">COUNTIF(O:O,O5)=1</f>
        <v>0</v>
      </c>
      <c r="Q5" s="103" t="str">
        <f t="shared" si="0"/>
        <v>TRUE</v>
      </c>
      <c r="R5" s="103" t="str">
        <f t="shared" si="0"/>
        <v>TRUE</v>
      </c>
      <c r="S5" s="103" t="str">
        <f t="shared" si="0"/>
        <v>TRUE</v>
      </c>
      <c r="T5" s="103" t="str">
        <f t="shared" si="0"/>
        <v>TRUE</v>
      </c>
      <c r="U5" s="103" t="str">
        <f t="shared" si="0"/>
        <v>TRUE</v>
      </c>
      <c r="V5" s="103" t="str">
        <f t="shared" si="0"/>
        <v>TRUE</v>
      </c>
      <c r="W5" s="127" t="str">
        <f t="shared" ref="W5:W68" si="6">IF(AND(Q5:V5,TRUE),"〇","×")</f>
        <v>〇</v>
      </c>
    </row>
    <row r="6" spans="1:23" ht="25" customHeight="1">
      <c r="A6" s="109" t="str">
        <f t="shared" ref="A6:A69" si="7">IF(M6="","",IF(M6=0,"",A5+1))</f>
        <v/>
      </c>
      <c r="B6" s="40"/>
      <c r="C6" s="39"/>
      <c r="D6" s="39"/>
      <c r="E6" s="41"/>
      <c r="F6" s="41"/>
      <c r="G6" s="41"/>
      <c r="H6" s="41"/>
      <c r="I6" s="128"/>
      <c r="J6" s="128"/>
      <c r="K6" s="116" t="str">
        <f>IFERROR(VLOOKUP(D6,'対象事業所等（車両燃料費）'!$B$2:$D$25,2,FALSE),"")</f>
        <v/>
      </c>
      <c r="L6" s="129" t="str">
        <f t="shared" si="1"/>
        <v/>
      </c>
      <c r="M6" s="117" t="str">
        <f t="shared" si="2"/>
        <v/>
      </c>
      <c r="N6" s="125" t="str">
        <f t="shared" si="3"/>
        <v/>
      </c>
      <c r="O6" s="105" t="str">
        <f t="shared" si="4"/>
        <v/>
      </c>
      <c r="P6" s="103" t="b">
        <f t="shared" si="5"/>
        <v>0</v>
      </c>
      <c r="Q6" s="103" t="str">
        <f t="shared" si="0"/>
        <v>TRUE</v>
      </c>
      <c r="R6" s="103" t="str">
        <f t="shared" si="0"/>
        <v>TRUE</v>
      </c>
      <c r="S6" s="103" t="str">
        <f t="shared" si="0"/>
        <v>TRUE</v>
      </c>
      <c r="T6" s="103" t="str">
        <f t="shared" si="0"/>
        <v>TRUE</v>
      </c>
      <c r="U6" s="103" t="str">
        <f t="shared" si="0"/>
        <v>TRUE</v>
      </c>
      <c r="V6" s="103" t="str">
        <f t="shared" si="0"/>
        <v>TRUE</v>
      </c>
      <c r="W6" s="127" t="str">
        <f t="shared" si="6"/>
        <v>〇</v>
      </c>
    </row>
    <row r="7" spans="1:23" ht="25" customHeight="1">
      <c r="A7" s="109" t="str">
        <f t="shared" si="7"/>
        <v/>
      </c>
      <c r="B7" s="40"/>
      <c r="C7" s="39"/>
      <c r="D7" s="39"/>
      <c r="E7" s="41"/>
      <c r="F7" s="41"/>
      <c r="G7" s="41"/>
      <c r="H7" s="41"/>
      <c r="I7" s="128"/>
      <c r="J7" s="128"/>
      <c r="K7" s="116" t="str">
        <f>IFERROR(VLOOKUP(D7,'対象事業所等（車両燃料費）'!$B$2:$D$25,2,FALSE),"")</f>
        <v/>
      </c>
      <c r="L7" s="129" t="str">
        <f t="shared" si="1"/>
        <v/>
      </c>
      <c r="M7" s="117" t="str">
        <f t="shared" si="2"/>
        <v/>
      </c>
      <c r="N7" s="125" t="str">
        <f t="shared" si="3"/>
        <v/>
      </c>
      <c r="O7" s="105" t="str">
        <f t="shared" si="4"/>
        <v/>
      </c>
      <c r="P7" s="103" t="b">
        <f t="shared" si="5"/>
        <v>0</v>
      </c>
      <c r="Q7" s="103" t="str">
        <f t="shared" si="0"/>
        <v>TRUE</v>
      </c>
      <c r="R7" s="103" t="str">
        <f t="shared" si="0"/>
        <v>TRUE</v>
      </c>
      <c r="S7" s="103" t="str">
        <f t="shared" si="0"/>
        <v>TRUE</v>
      </c>
      <c r="T7" s="103" t="str">
        <f t="shared" si="0"/>
        <v>TRUE</v>
      </c>
      <c r="U7" s="103" t="str">
        <f t="shared" si="0"/>
        <v>TRUE</v>
      </c>
      <c r="V7" s="103" t="str">
        <f t="shared" si="0"/>
        <v>TRUE</v>
      </c>
      <c r="W7" s="127" t="str">
        <f t="shared" si="6"/>
        <v>〇</v>
      </c>
    </row>
    <row r="8" spans="1:23" ht="25" customHeight="1">
      <c r="A8" s="109" t="str">
        <f t="shared" si="7"/>
        <v/>
      </c>
      <c r="B8" s="40"/>
      <c r="C8" s="39"/>
      <c r="D8" s="39"/>
      <c r="E8" s="41"/>
      <c r="F8" s="41"/>
      <c r="G8" s="41"/>
      <c r="H8" s="41"/>
      <c r="I8" s="128"/>
      <c r="J8" s="128"/>
      <c r="K8" s="116" t="str">
        <f>IFERROR(VLOOKUP(D8,'対象事業所等（車両燃料費）'!$B$2:$D$25,2,FALSE),"")</f>
        <v/>
      </c>
      <c r="L8" s="129" t="str">
        <f t="shared" si="1"/>
        <v/>
      </c>
      <c r="M8" s="117" t="str">
        <f t="shared" si="2"/>
        <v/>
      </c>
      <c r="N8" s="125" t="str">
        <f t="shared" si="3"/>
        <v/>
      </c>
      <c r="O8" s="105" t="str">
        <f t="shared" si="4"/>
        <v/>
      </c>
      <c r="P8" s="103" t="b">
        <f t="shared" si="5"/>
        <v>0</v>
      </c>
      <c r="Q8" s="103" t="str">
        <f t="shared" si="0"/>
        <v>TRUE</v>
      </c>
      <c r="R8" s="103" t="str">
        <f t="shared" si="0"/>
        <v>TRUE</v>
      </c>
      <c r="S8" s="103" t="str">
        <f t="shared" si="0"/>
        <v>TRUE</v>
      </c>
      <c r="T8" s="103" t="str">
        <f t="shared" si="0"/>
        <v>TRUE</v>
      </c>
      <c r="U8" s="103" t="str">
        <f t="shared" si="0"/>
        <v>TRUE</v>
      </c>
      <c r="V8" s="103" t="str">
        <f t="shared" si="0"/>
        <v>TRUE</v>
      </c>
      <c r="W8" s="127" t="str">
        <f t="shared" si="6"/>
        <v>〇</v>
      </c>
    </row>
    <row r="9" spans="1:23" ht="25" customHeight="1">
      <c r="A9" s="109" t="str">
        <f t="shared" si="7"/>
        <v/>
      </c>
      <c r="B9" s="40"/>
      <c r="C9" s="39"/>
      <c r="D9" s="39"/>
      <c r="E9" s="41"/>
      <c r="F9" s="41"/>
      <c r="G9" s="41"/>
      <c r="H9" s="41"/>
      <c r="I9" s="128"/>
      <c r="J9" s="128"/>
      <c r="K9" s="116" t="str">
        <f>IFERROR(VLOOKUP(D9,'対象事業所等（車両燃料費）'!$B$2:$D$25,2,FALSE),"")</f>
        <v/>
      </c>
      <c r="L9" s="129" t="str">
        <f t="shared" si="1"/>
        <v/>
      </c>
      <c r="M9" s="117" t="str">
        <f t="shared" si="2"/>
        <v/>
      </c>
      <c r="N9" s="125" t="str">
        <f t="shared" si="3"/>
        <v/>
      </c>
      <c r="O9" s="105" t="str">
        <f t="shared" si="4"/>
        <v/>
      </c>
      <c r="P9" s="103" t="b">
        <f t="shared" si="5"/>
        <v>0</v>
      </c>
      <c r="Q9" s="103" t="str">
        <f t="shared" si="0"/>
        <v>TRUE</v>
      </c>
      <c r="R9" s="103" t="str">
        <f t="shared" si="0"/>
        <v>TRUE</v>
      </c>
      <c r="S9" s="103" t="str">
        <f t="shared" si="0"/>
        <v>TRUE</v>
      </c>
      <c r="T9" s="103" t="str">
        <f t="shared" si="0"/>
        <v>TRUE</v>
      </c>
      <c r="U9" s="103" t="str">
        <f t="shared" si="0"/>
        <v>TRUE</v>
      </c>
      <c r="V9" s="103" t="str">
        <f t="shared" si="0"/>
        <v>TRUE</v>
      </c>
      <c r="W9" s="127" t="str">
        <f t="shared" si="6"/>
        <v>〇</v>
      </c>
    </row>
    <row r="10" spans="1:23" ht="25" customHeight="1">
      <c r="A10" s="109" t="str">
        <f t="shared" si="7"/>
        <v/>
      </c>
      <c r="B10" s="40"/>
      <c r="C10" s="39"/>
      <c r="D10" s="39"/>
      <c r="E10" s="41"/>
      <c r="F10" s="41"/>
      <c r="G10" s="41"/>
      <c r="H10" s="41"/>
      <c r="I10" s="128"/>
      <c r="J10" s="128"/>
      <c r="K10" s="116" t="str">
        <f>IFERROR(VLOOKUP(D10,'対象事業所等（車両燃料費）'!$B$2:$D$25,2,FALSE),"")</f>
        <v/>
      </c>
      <c r="L10" s="129" t="str">
        <f t="shared" si="1"/>
        <v/>
      </c>
      <c r="M10" s="117" t="str">
        <f t="shared" si="2"/>
        <v/>
      </c>
      <c r="N10" s="125" t="str">
        <f t="shared" si="3"/>
        <v/>
      </c>
      <c r="O10" s="105" t="str">
        <f t="shared" si="4"/>
        <v/>
      </c>
      <c r="P10" s="103" t="b">
        <f t="shared" si="5"/>
        <v>0</v>
      </c>
      <c r="Q10" s="103" t="str">
        <f t="shared" si="0"/>
        <v>TRUE</v>
      </c>
      <c r="R10" s="103" t="str">
        <f t="shared" si="0"/>
        <v>TRUE</v>
      </c>
      <c r="S10" s="103" t="str">
        <f t="shared" si="0"/>
        <v>TRUE</v>
      </c>
      <c r="T10" s="103" t="str">
        <f t="shared" si="0"/>
        <v>TRUE</v>
      </c>
      <c r="U10" s="103" t="str">
        <f t="shared" si="0"/>
        <v>TRUE</v>
      </c>
      <c r="V10" s="103" t="str">
        <f t="shared" si="0"/>
        <v>TRUE</v>
      </c>
      <c r="W10" s="127" t="str">
        <f t="shared" si="6"/>
        <v>〇</v>
      </c>
    </row>
    <row r="11" spans="1:23" ht="25" customHeight="1">
      <c r="A11" s="109" t="str">
        <f t="shared" si="7"/>
        <v/>
      </c>
      <c r="B11" s="40"/>
      <c r="C11" s="39"/>
      <c r="D11" s="39"/>
      <c r="E11" s="41"/>
      <c r="F11" s="41"/>
      <c r="G11" s="41"/>
      <c r="H11" s="41"/>
      <c r="I11" s="128"/>
      <c r="J11" s="128"/>
      <c r="K11" s="116" t="str">
        <f>IFERROR(VLOOKUP(D11,'対象事業所等（車両燃料費）'!$B$2:$D$25,2,FALSE),"")</f>
        <v/>
      </c>
      <c r="L11" s="129" t="str">
        <f t="shared" si="1"/>
        <v/>
      </c>
      <c r="M11" s="117" t="str">
        <f t="shared" si="2"/>
        <v/>
      </c>
      <c r="N11" s="125" t="str">
        <f t="shared" si="3"/>
        <v/>
      </c>
      <c r="O11" s="105" t="str">
        <f t="shared" si="4"/>
        <v/>
      </c>
      <c r="P11" s="103" t="b">
        <f t="shared" si="5"/>
        <v>0</v>
      </c>
      <c r="Q11" s="103" t="str">
        <f t="shared" si="0"/>
        <v>TRUE</v>
      </c>
      <c r="R11" s="103" t="str">
        <f t="shared" si="0"/>
        <v>TRUE</v>
      </c>
      <c r="S11" s="103" t="str">
        <f t="shared" si="0"/>
        <v>TRUE</v>
      </c>
      <c r="T11" s="103" t="str">
        <f t="shared" si="0"/>
        <v>TRUE</v>
      </c>
      <c r="U11" s="103" t="str">
        <f t="shared" si="0"/>
        <v>TRUE</v>
      </c>
      <c r="V11" s="103" t="str">
        <f t="shared" si="0"/>
        <v>TRUE</v>
      </c>
      <c r="W11" s="127" t="str">
        <f t="shared" si="6"/>
        <v>〇</v>
      </c>
    </row>
    <row r="12" spans="1:23" ht="25" customHeight="1">
      <c r="A12" s="109" t="str">
        <f t="shared" si="7"/>
        <v/>
      </c>
      <c r="B12" s="40"/>
      <c r="C12" s="39"/>
      <c r="D12" s="39"/>
      <c r="E12" s="41"/>
      <c r="F12" s="41"/>
      <c r="G12" s="41"/>
      <c r="H12" s="41"/>
      <c r="I12" s="128"/>
      <c r="J12" s="128"/>
      <c r="K12" s="116" t="str">
        <f>IFERROR(VLOOKUP(D12,'対象事業所等（車両燃料費）'!$B$2:$D$25,2,FALSE),"")</f>
        <v/>
      </c>
      <c r="L12" s="129" t="str">
        <f t="shared" si="1"/>
        <v/>
      </c>
      <c r="M12" s="117" t="str">
        <f t="shared" si="2"/>
        <v/>
      </c>
      <c r="N12" s="125" t="str">
        <f t="shared" si="3"/>
        <v/>
      </c>
      <c r="O12" s="105" t="str">
        <f t="shared" si="4"/>
        <v/>
      </c>
      <c r="P12" s="103" t="b">
        <f t="shared" si="5"/>
        <v>0</v>
      </c>
      <c r="Q12" s="103" t="str">
        <f t="shared" si="0"/>
        <v>TRUE</v>
      </c>
      <c r="R12" s="103" t="str">
        <f t="shared" si="0"/>
        <v>TRUE</v>
      </c>
      <c r="S12" s="103" t="str">
        <f t="shared" si="0"/>
        <v>TRUE</v>
      </c>
      <c r="T12" s="103" t="str">
        <f t="shared" si="0"/>
        <v>TRUE</v>
      </c>
      <c r="U12" s="103" t="str">
        <f t="shared" si="0"/>
        <v>TRUE</v>
      </c>
      <c r="V12" s="103" t="str">
        <f t="shared" si="0"/>
        <v>TRUE</v>
      </c>
      <c r="W12" s="127" t="str">
        <f t="shared" si="6"/>
        <v>〇</v>
      </c>
    </row>
    <row r="13" spans="1:23" ht="25" customHeight="1">
      <c r="A13" s="109" t="str">
        <f t="shared" si="7"/>
        <v/>
      </c>
      <c r="B13" s="40"/>
      <c r="C13" s="39"/>
      <c r="D13" s="39"/>
      <c r="E13" s="41"/>
      <c r="F13" s="41"/>
      <c r="G13" s="41"/>
      <c r="H13" s="41"/>
      <c r="I13" s="128"/>
      <c r="J13" s="128"/>
      <c r="K13" s="116" t="str">
        <f>IFERROR(VLOOKUP(D13,'対象事業所等（車両燃料費）'!$B$2:$D$25,2,FALSE),"")</f>
        <v/>
      </c>
      <c r="L13" s="129" t="str">
        <f t="shared" si="1"/>
        <v/>
      </c>
      <c r="M13" s="117" t="str">
        <f t="shared" si="2"/>
        <v/>
      </c>
      <c r="N13" s="125" t="str">
        <f t="shared" si="3"/>
        <v/>
      </c>
      <c r="O13" s="105" t="str">
        <f t="shared" si="4"/>
        <v/>
      </c>
      <c r="P13" s="103" t="b">
        <f t="shared" si="5"/>
        <v>0</v>
      </c>
      <c r="Q13" s="103" t="str">
        <f t="shared" si="0"/>
        <v>TRUE</v>
      </c>
      <c r="R13" s="103" t="str">
        <f t="shared" si="0"/>
        <v>TRUE</v>
      </c>
      <c r="S13" s="103" t="str">
        <f t="shared" si="0"/>
        <v>TRUE</v>
      </c>
      <c r="T13" s="103" t="str">
        <f t="shared" si="0"/>
        <v>TRUE</v>
      </c>
      <c r="U13" s="103" t="str">
        <f t="shared" si="0"/>
        <v>TRUE</v>
      </c>
      <c r="V13" s="103" t="str">
        <f t="shared" si="0"/>
        <v>TRUE</v>
      </c>
      <c r="W13" s="127" t="str">
        <f t="shared" si="6"/>
        <v>〇</v>
      </c>
    </row>
    <row r="14" spans="1:23" ht="25" customHeight="1">
      <c r="A14" s="109" t="str">
        <f t="shared" si="7"/>
        <v/>
      </c>
      <c r="B14" s="40"/>
      <c r="C14" s="39"/>
      <c r="D14" s="39"/>
      <c r="E14" s="41"/>
      <c r="F14" s="41"/>
      <c r="G14" s="41"/>
      <c r="H14" s="41"/>
      <c r="I14" s="128"/>
      <c r="J14" s="128"/>
      <c r="K14" s="116" t="str">
        <f>IFERROR(VLOOKUP(D14,'対象事業所等（車両燃料費）'!$B$2:$D$25,2,FALSE),"")</f>
        <v/>
      </c>
      <c r="L14" s="129" t="str">
        <f t="shared" si="1"/>
        <v/>
      </c>
      <c r="M14" s="117" t="str">
        <f t="shared" si="2"/>
        <v/>
      </c>
      <c r="N14" s="125" t="str">
        <f t="shared" si="3"/>
        <v/>
      </c>
      <c r="O14" s="105" t="str">
        <f t="shared" si="4"/>
        <v/>
      </c>
      <c r="P14" s="103" t="b">
        <f t="shared" si="5"/>
        <v>0</v>
      </c>
      <c r="Q14" s="103" t="str">
        <f t="shared" si="0"/>
        <v>TRUE</v>
      </c>
      <c r="R14" s="103" t="str">
        <f t="shared" si="0"/>
        <v>TRUE</v>
      </c>
      <c r="S14" s="103" t="str">
        <f t="shared" si="0"/>
        <v>TRUE</v>
      </c>
      <c r="T14" s="103" t="str">
        <f t="shared" si="0"/>
        <v>TRUE</v>
      </c>
      <c r="U14" s="103" t="str">
        <f t="shared" si="0"/>
        <v>TRUE</v>
      </c>
      <c r="V14" s="103" t="str">
        <f t="shared" si="0"/>
        <v>TRUE</v>
      </c>
      <c r="W14" s="127" t="str">
        <f t="shared" si="6"/>
        <v>〇</v>
      </c>
    </row>
    <row r="15" spans="1:23" ht="25" customHeight="1">
      <c r="A15" s="109" t="str">
        <f t="shared" si="7"/>
        <v/>
      </c>
      <c r="B15" s="40"/>
      <c r="C15" s="39"/>
      <c r="D15" s="39"/>
      <c r="E15" s="41"/>
      <c r="F15" s="41"/>
      <c r="G15" s="41"/>
      <c r="H15" s="41"/>
      <c r="I15" s="128"/>
      <c r="J15" s="128"/>
      <c r="K15" s="116" t="str">
        <f>IFERROR(VLOOKUP(D15,'対象事業所等（車両燃料費）'!$B$2:$D$25,2,FALSE),"")</f>
        <v/>
      </c>
      <c r="L15" s="129" t="str">
        <f t="shared" si="1"/>
        <v/>
      </c>
      <c r="M15" s="117" t="str">
        <f t="shared" si="2"/>
        <v/>
      </c>
      <c r="N15" s="125" t="str">
        <f t="shared" si="3"/>
        <v/>
      </c>
      <c r="O15" s="105" t="str">
        <f t="shared" si="4"/>
        <v/>
      </c>
      <c r="P15" s="103" t="b">
        <f t="shared" si="5"/>
        <v>0</v>
      </c>
      <c r="Q15" s="103" t="str">
        <f t="shared" si="0"/>
        <v>TRUE</v>
      </c>
      <c r="R15" s="103" t="str">
        <f t="shared" si="0"/>
        <v>TRUE</v>
      </c>
      <c r="S15" s="103" t="str">
        <f t="shared" si="0"/>
        <v>TRUE</v>
      </c>
      <c r="T15" s="103" t="str">
        <f t="shared" si="0"/>
        <v>TRUE</v>
      </c>
      <c r="U15" s="103" t="str">
        <f t="shared" si="0"/>
        <v>TRUE</v>
      </c>
      <c r="V15" s="103" t="str">
        <f t="shared" si="0"/>
        <v>TRUE</v>
      </c>
      <c r="W15" s="127" t="str">
        <f t="shared" si="6"/>
        <v>〇</v>
      </c>
    </row>
    <row r="16" spans="1:23" ht="25" customHeight="1">
      <c r="A16" s="109" t="str">
        <f t="shared" si="7"/>
        <v/>
      </c>
      <c r="B16" s="40"/>
      <c r="C16" s="39"/>
      <c r="D16" s="39"/>
      <c r="E16" s="41"/>
      <c r="F16" s="41"/>
      <c r="G16" s="41"/>
      <c r="H16" s="41"/>
      <c r="I16" s="128"/>
      <c r="J16" s="128"/>
      <c r="K16" s="116" t="str">
        <f>IFERROR(VLOOKUP(D16,'対象事業所等（車両燃料費）'!$B$2:$D$25,2,FALSE),"")</f>
        <v/>
      </c>
      <c r="L16" s="129" t="str">
        <f t="shared" si="1"/>
        <v/>
      </c>
      <c r="M16" s="117" t="str">
        <f t="shared" si="2"/>
        <v/>
      </c>
      <c r="N16" s="125" t="str">
        <f t="shared" si="3"/>
        <v/>
      </c>
      <c r="O16" s="105" t="str">
        <f t="shared" si="4"/>
        <v/>
      </c>
      <c r="P16" s="103" t="b">
        <f t="shared" si="5"/>
        <v>0</v>
      </c>
      <c r="Q16" s="103" t="str">
        <f t="shared" si="0"/>
        <v>TRUE</v>
      </c>
      <c r="R16" s="103" t="str">
        <f t="shared" si="0"/>
        <v>TRUE</v>
      </c>
      <c r="S16" s="103" t="str">
        <f t="shared" si="0"/>
        <v>TRUE</v>
      </c>
      <c r="T16" s="103" t="str">
        <f t="shared" si="0"/>
        <v>TRUE</v>
      </c>
      <c r="U16" s="103" t="str">
        <f t="shared" si="0"/>
        <v>TRUE</v>
      </c>
      <c r="V16" s="103" t="str">
        <f t="shared" si="0"/>
        <v>TRUE</v>
      </c>
      <c r="W16" s="127" t="str">
        <f t="shared" si="6"/>
        <v>〇</v>
      </c>
    </row>
    <row r="17" spans="1:23" ht="25" customHeight="1">
      <c r="A17" s="109" t="str">
        <f t="shared" si="7"/>
        <v/>
      </c>
      <c r="B17" s="40"/>
      <c r="C17" s="39"/>
      <c r="D17" s="39"/>
      <c r="E17" s="41"/>
      <c r="F17" s="41"/>
      <c r="G17" s="41"/>
      <c r="H17" s="41"/>
      <c r="I17" s="128"/>
      <c r="J17" s="128"/>
      <c r="K17" s="116" t="str">
        <f>IFERROR(VLOOKUP(D17,'対象事業所等（車両燃料費）'!$B$2:$D$25,2,FALSE),"")</f>
        <v/>
      </c>
      <c r="L17" s="129" t="str">
        <f t="shared" si="1"/>
        <v/>
      </c>
      <c r="M17" s="117" t="str">
        <f t="shared" si="2"/>
        <v/>
      </c>
      <c r="N17" s="125" t="str">
        <f t="shared" si="3"/>
        <v/>
      </c>
      <c r="O17" s="105" t="str">
        <f t="shared" si="4"/>
        <v/>
      </c>
      <c r="P17" s="103" t="b">
        <f t="shared" si="5"/>
        <v>0</v>
      </c>
      <c r="Q17" s="103" t="str">
        <f t="shared" si="0"/>
        <v>TRUE</v>
      </c>
      <c r="R17" s="103" t="str">
        <f t="shared" si="0"/>
        <v>TRUE</v>
      </c>
      <c r="S17" s="103" t="str">
        <f t="shared" si="0"/>
        <v>TRUE</v>
      </c>
      <c r="T17" s="103" t="str">
        <f t="shared" si="0"/>
        <v>TRUE</v>
      </c>
      <c r="U17" s="103" t="str">
        <f t="shared" si="0"/>
        <v>TRUE</v>
      </c>
      <c r="V17" s="103" t="str">
        <f t="shared" si="0"/>
        <v>TRUE</v>
      </c>
      <c r="W17" s="127" t="str">
        <f t="shared" si="6"/>
        <v>〇</v>
      </c>
    </row>
    <row r="18" spans="1:23" ht="25" customHeight="1">
      <c r="A18" s="109" t="str">
        <f t="shared" si="7"/>
        <v/>
      </c>
      <c r="B18" s="40"/>
      <c r="C18" s="39"/>
      <c r="D18" s="39"/>
      <c r="E18" s="41"/>
      <c r="F18" s="41"/>
      <c r="G18" s="41"/>
      <c r="H18" s="41"/>
      <c r="I18" s="128"/>
      <c r="J18" s="128"/>
      <c r="K18" s="116" t="str">
        <f>IFERROR(VLOOKUP(D18,'対象事業所等（車両燃料費）'!$B$2:$D$25,2,FALSE),"")</f>
        <v/>
      </c>
      <c r="L18" s="129" t="str">
        <f t="shared" si="1"/>
        <v/>
      </c>
      <c r="M18" s="117" t="str">
        <f t="shared" si="2"/>
        <v/>
      </c>
      <c r="N18" s="125" t="str">
        <f t="shared" si="3"/>
        <v/>
      </c>
      <c r="O18" s="105" t="str">
        <f t="shared" si="4"/>
        <v/>
      </c>
      <c r="P18" s="103" t="b">
        <f t="shared" si="5"/>
        <v>0</v>
      </c>
      <c r="Q18" s="103" t="str">
        <f t="shared" si="0"/>
        <v>TRUE</v>
      </c>
      <c r="R18" s="103" t="str">
        <f t="shared" si="0"/>
        <v>TRUE</v>
      </c>
      <c r="S18" s="103" t="str">
        <f t="shared" si="0"/>
        <v>TRUE</v>
      </c>
      <c r="T18" s="103" t="str">
        <f t="shared" si="0"/>
        <v>TRUE</v>
      </c>
      <c r="U18" s="103" t="str">
        <f t="shared" si="0"/>
        <v>TRUE</v>
      </c>
      <c r="V18" s="103" t="str">
        <f t="shared" si="0"/>
        <v>TRUE</v>
      </c>
      <c r="W18" s="127" t="str">
        <f t="shared" si="6"/>
        <v>〇</v>
      </c>
    </row>
    <row r="19" spans="1:23" ht="25" customHeight="1">
      <c r="A19" s="109" t="str">
        <f t="shared" si="7"/>
        <v/>
      </c>
      <c r="B19" s="40"/>
      <c r="C19" s="39"/>
      <c r="D19" s="39"/>
      <c r="E19" s="41"/>
      <c r="F19" s="41"/>
      <c r="G19" s="41"/>
      <c r="H19" s="41"/>
      <c r="I19" s="128"/>
      <c r="J19" s="128"/>
      <c r="K19" s="116" t="str">
        <f>IFERROR(VLOOKUP(D19,'対象事業所等（車両燃料費）'!$B$2:$D$25,2,FALSE),"")</f>
        <v/>
      </c>
      <c r="L19" s="129" t="str">
        <f t="shared" si="1"/>
        <v/>
      </c>
      <c r="M19" s="117" t="str">
        <f t="shared" si="2"/>
        <v/>
      </c>
      <c r="N19" s="125" t="str">
        <f t="shared" si="3"/>
        <v/>
      </c>
      <c r="O19" s="105" t="str">
        <f t="shared" si="4"/>
        <v/>
      </c>
      <c r="P19" s="103" t="b">
        <f t="shared" si="5"/>
        <v>0</v>
      </c>
      <c r="Q19" s="103" t="str">
        <f t="shared" si="0"/>
        <v>TRUE</v>
      </c>
      <c r="R19" s="103" t="str">
        <f t="shared" si="0"/>
        <v>TRUE</v>
      </c>
      <c r="S19" s="103" t="str">
        <f t="shared" si="0"/>
        <v>TRUE</v>
      </c>
      <c r="T19" s="103" t="str">
        <f t="shared" si="0"/>
        <v>TRUE</v>
      </c>
      <c r="U19" s="103" t="str">
        <f t="shared" si="0"/>
        <v>TRUE</v>
      </c>
      <c r="V19" s="103" t="str">
        <f t="shared" si="0"/>
        <v>TRUE</v>
      </c>
      <c r="W19" s="127" t="str">
        <f t="shared" si="6"/>
        <v>〇</v>
      </c>
    </row>
    <row r="20" spans="1:23" ht="25" customHeight="1">
      <c r="A20" s="109" t="str">
        <f t="shared" si="7"/>
        <v/>
      </c>
      <c r="B20" s="40"/>
      <c r="C20" s="39"/>
      <c r="D20" s="39"/>
      <c r="E20" s="41"/>
      <c r="F20" s="41"/>
      <c r="G20" s="41"/>
      <c r="H20" s="41"/>
      <c r="I20" s="128"/>
      <c r="J20" s="128"/>
      <c r="K20" s="116" t="str">
        <f>IFERROR(VLOOKUP(D20,'対象事業所等（車両燃料費）'!$B$2:$D$25,2,FALSE),"")</f>
        <v/>
      </c>
      <c r="L20" s="129" t="str">
        <f t="shared" si="1"/>
        <v/>
      </c>
      <c r="M20" s="117" t="str">
        <f t="shared" si="2"/>
        <v/>
      </c>
      <c r="N20" s="125" t="str">
        <f t="shared" si="3"/>
        <v/>
      </c>
      <c r="O20" s="105" t="str">
        <f t="shared" si="4"/>
        <v/>
      </c>
      <c r="P20" s="103" t="b">
        <f t="shared" si="5"/>
        <v>0</v>
      </c>
      <c r="Q20" s="103" t="str">
        <f t="shared" si="0"/>
        <v>TRUE</v>
      </c>
      <c r="R20" s="103" t="str">
        <f t="shared" si="0"/>
        <v>TRUE</v>
      </c>
      <c r="S20" s="103" t="str">
        <f t="shared" si="0"/>
        <v>TRUE</v>
      </c>
      <c r="T20" s="103" t="str">
        <f t="shared" si="0"/>
        <v>TRUE</v>
      </c>
      <c r="U20" s="103" t="str">
        <f t="shared" si="0"/>
        <v>TRUE</v>
      </c>
      <c r="V20" s="103" t="str">
        <f t="shared" si="0"/>
        <v>TRUE</v>
      </c>
      <c r="W20" s="127" t="str">
        <f t="shared" si="6"/>
        <v>〇</v>
      </c>
    </row>
    <row r="21" spans="1:23" ht="25" customHeight="1">
      <c r="A21" s="109" t="str">
        <f t="shared" si="7"/>
        <v/>
      </c>
      <c r="B21" s="40"/>
      <c r="C21" s="39"/>
      <c r="D21" s="39"/>
      <c r="E21" s="41"/>
      <c r="F21" s="41"/>
      <c r="G21" s="41"/>
      <c r="H21" s="41"/>
      <c r="I21" s="128"/>
      <c r="J21" s="128"/>
      <c r="K21" s="116" t="str">
        <f>IFERROR(VLOOKUP(D21,'対象事業所等（車両燃料費）'!$B$2:$D$25,2,FALSE),"")</f>
        <v/>
      </c>
      <c r="L21" s="129" t="str">
        <f t="shared" si="1"/>
        <v/>
      </c>
      <c r="M21" s="117" t="str">
        <f t="shared" si="2"/>
        <v/>
      </c>
      <c r="N21" s="125" t="str">
        <f t="shared" si="3"/>
        <v/>
      </c>
      <c r="O21" s="105" t="str">
        <f t="shared" si="4"/>
        <v/>
      </c>
      <c r="P21" s="103" t="b">
        <f t="shared" si="5"/>
        <v>0</v>
      </c>
      <c r="Q21" s="103" t="str">
        <f t="shared" si="0"/>
        <v>TRUE</v>
      </c>
      <c r="R21" s="103" t="str">
        <f t="shared" si="0"/>
        <v>TRUE</v>
      </c>
      <c r="S21" s="103" t="str">
        <f t="shared" si="0"/>
        <v>TRUE</v>
      </c>
      <c r="T21" s="103" t="str">
        <f t="shared" si="0"/>
        <v>TRUE</v>
      </c>
      <c r="U21" s="103" t="str">
        <f t="shared" si="0"/>
        <v>TRUE</v>
      </c>
      <c r="V21" s="103" t="str">
        <f t="shared" si="0"/>
        <v>TRUE</v>
      </c>
      <c r="W21" s="127" t="str">
        <f t="shared" si="6"/>
        <v>〇</v>
      </c>
    </row>
    <row r="22" spans="1:23" ht="25" customHeight="1">
      <c r="A22" s="109" t="str">
        <f t="shared" si="7"/>
        <v/>
      </c>
      <c r="B22" s="40"/>
      <c r="C22" s="39"/>
      <c r="D22" s="39"/>
      <c r="E22" s="41"/>
      <c r="F22" s="41"/>
      <c r="G22" s="41"/>
      <c r="H22" s="41"/>
      <c r="I22" s="128"/>
      <c r="J22" s="128"/>
      <c r="K22" s="116" t="str">
        <f>IFERROR(VLOOKUP(D22,'対象事業所等（車両燃料費）'!$B$2:$D$25,2,FALSE),"")</f>
        <v/>
      </c>
      <c r="L22" s="129" t="str">
        <f t="shared" si="1"/>
        <v/>
      </c>
      <c r="M22" s="117" t="str">
        <f t="shared" si="2"/>
        <v/>
      </c>
      <c r="N22" s="125" t="str">
        <f t="shared" si="3"/>
        <v/>
      </c>
      <c r="O22" s="105" t="str">
        <f t="shared" si="4"/>
        <v/>
      </c>
      <c r="P22" s="103" t="b">
        <f t="shared" si="5"/>
        <v>0</v>
      </c>
      <c r="Q22" s="103" t="str">
        <f t="shared" si="0"/>
        <v>TRUE</v>
      </c>
      <c r="R22" s="103" t="str">
        <f t="shared" si="0"/>
        <v>TRUE</v>
      </c>
      <c r="S22" s="103" t="str">
        <f t="shared" si="0"/>
        <v>TRUE</v>
      </c>
      <c r="T22" s="103" t="str">
        <f t="shared" si="0"/>
        <v>TRUE</v>
      </c>
      <c r="U22" s="103" t="str">
        <f t="shared" si="0"/>
        <v>TRUE</v>
      </c>
      <c r="V22" s="103" t="str">
        <f t="shared" si="0"/>
        <v>TRUE</v>
      </c>
      <c r="W22" s="127" t="str">
        <f t="shared" si="6"/>
        <v>〇</v>
      </c>
    </row>
    <row r="23" spans="1:23" ht="25" customHeight="1">
      <c r="A23" s="109" t="str">
        <f t="shared" si="7"/>
        <v/>
      </c>
      <c r="B23" s="40"/>
      <c r="C23" s="39"/>
      <c r="D23" s="39"/>
      <c r="E23" s="41"/>
      <c r="F23" s="41"/>
      <c r="G23" s="41"/>
      <c r="H23" s="41"/>
      <c r="I23" s="128"/>
      <c r="J23" s="128"/>
      <c r="K23" s="116" t="str">
        <f>IFERROR(VLOOKUP(D23,'対象事業所等（車両燃料費）'!$B$2:$D$25,2,FALSE),"")</f>
        <v/>
      </c>
      <c r="L23" s="129" t="str">
        <f t="shared" si="1"/>
        <v/>
      </c>
      <c r="M23" s="117" t="str">
        <f t="shared" si="2"/>
        <v/>
      </c>
      <c r="N23" s="125" t="str">
        <f t="shared" si="3"/>
        <v/>
      </c>
      <c r="O23" s="105" t="str">
        <f t="shared" si="4"/>
        <v/>
      </c>
      <c r="P23" s="103" t="b">
        <f t="shared" si="5"/>
        <v>0</v>
      </c>
      <c r="Q23" s="103" t="str">
        <f t="shared" si="0"/>
        <v>TRUE</v>
      </c>
      <c r="R23" s="103" t="str">
        <f t="shared" si="0"/>
        <v>TRUE</v>
      </c>
      <c r="S23" s="103" t="str">
        <f t="shared" si="0"/>
        <v>TRUE</v>
      </c>
      <c r="T23" s="103" t="str">
        <f t="shared" si="0"/>
        <v>TRUE</v>
      </c>
      <c r="U23" s="103" t="str">
        <f t="shared" si="0"/>
        <v>TRUE</v>
      </c>
      <c r="V23" s="103" t="str">
        <f t="shared" si="0"/>
        <v>TRUE</v>
      </c>
      <c r="W23" s="127" t="str">
        <f t="shared" si="6"/>
        <v>〇</v>
      </c>
    </row>
    <row r="24" spans="1:23" ht="25" customHeight="1">
      <c r="A24" s="109" t="str">
        <f t="shared" si="7"/>
        <v/>
      </c>
      <c r="B24" s="40"/>
      <c r="C24" s="39"/>
      <c r="D24" s="39"/>
      <c r="E24" s="41"/>
      <c r="F24" s="41"/>
      <c r="G24" s="41"/>
      <c r="H24" s="41"/>
      <c r="I24" s="128"/>
      <c r="J24" s="128"/>
      <c r="K24" s="116" t="str">
        <f>IFERROR(VLOOKUP(D24,'対象事業所等（車両燃料費）'!$B$2:$D$25,2,FALSE),"")</f>
        <v/>
      </c>
      <c r="L24" s="129" t="str">
        <f t="shared" si="1"/>
        <v/>
      </c>
      <c r="M24" s="117" t="str">
        <f t="shared" si="2"/>
        <v/>
      </c>
      <c r="N24" s="125" t="str">
        <f t="shared" si="3"/>
        <v/>
      </c>
      <c r="O24" s="105" t="str">
        <f t="shared" si="4"/>
        <v/>
      </c>
      <c r="P24" s="103" t="b">
        <f t="shared" si="5"/>
        <v>0</v>
      </c>
      <c r="Q24" s="103" t="str">
        <f t="shared" si="0"/>
        <v>TRUE</v>
      </c>
      <c r="R24" s="103" t="str">
        <f t="shared" si="0"/>
        <v>TRUE</v>
      </c>
      <c r="S24" s="103" t="str">
        <f t="shared" si="0"/>
        <v>TRUE</v>
      </c>
      <c r="T24" s="103" t="str">
        <f t="shared" si="0"/>
        <v>TRUE</v>
      </c>
      <c r="U24" s="103" t="str">
        <f t="shared" si="0"/>
        <v>TRUE</v>
      </c>
      <c r="V24" s="103" t="str">
        <f t="shared" si="0"/>
        <v>TRUE</v>
      </c>
      <c r="W24" s="127" t="str">
        <f t="shared" si="6"/>
        <v>〇</v>
      </c>
    </row>
    <row r="25" spans="1:23" ht="25" customHeight="1">
      <c r="A25" s="109" t="str">
        <f t="shared" si="7"/>
        <v/>
      </c>
      <c r="B25" s="40"/>
      <c r="C25" s="39"/>
      <c r="D25" s="39"/>
      <c r="E25" s="41"/>
      <c r="F25" s="41"/>
      <c r="G25" s="41"/>
      <c r="H25" s="41"/>
      <c r="I25" s="128"/>
      <c r="J25" s="128"/>
      <c r="K25" s="116" t="str">
        <f>IFERROR(VLOOKUP(D25,'対象事業所等（車両燃料費）'!$B$2:$D$25,2,FALSE),"")</f>
        <v/>
      </c>
      <c r="L25" s="129" t="str">
        <f t="shared" si="1"/>
        <v/>
      </c>
      <c r="M25" s="117" t="str">
        <f t="shared" si="2"/>
        <v/>
      </c>
      <c r="N25" s="125" t="str">
        <f t="shared" si="3"/>
        <v/>
      </c>
      <c r="O25" s="105" t="str">
        <f t="shared" si="4"/>
        <v/>
      </c>
      <c r="P25" s="103" t="b">
        <f t="shared" si="5"/>
        <v>0</v>
      </c>
      <c r="Q25" s="103" t="str">
        <f t="shared" si="0"/>
        <v>TRUE</v>
      </c>
      <c r="R25" s="103" t="str">
        <f t="shared" si="0"/>
        <v>TRUE</v>
      </c>
      <c r="S25" s="103" t="str">
        <f t="shared" si="0"/>
        <v>TRUE</v>
      </c>
      <c r="T25" s="103" t="str">
        <f t="shared" si="0"/>
        <v>TRUE</v>
      </c>
      <c r="U25" s="103" t="str">
        <f t="shared" si="0"/>
        <v>TRUE</v>
      </c>
      <c r="V25" s="103" t="str">
        <f t="shared" si="0"/>
        <v>TRUE</v>
      </c>
      <c r="W25" s="127" t="str">
        <f t="shared" si="6"/>
        <v>〇</v>
      </c>
    </row>
    <row r="26" spans="1:23" ht="25" customHeight="1">
      <c r="A26" s="109" t="str">
        <f t="shared" si="7"/>
        <v/>
      </c>
      <c r="B26" s="40"/>
      <c r="C26" s="39"/>
      <c r="D26" s="39"/>
      <c r="E26" s="41"/>
      <c r="F26" s="41"/>
      <c r="G26" s="41"/>
      <c r="H26" s="41"/>
      <c r="I26" s="128"/>
      <c r="J26" s="128"/>
      <c r="K26" s="116" t="str">
        <f>IFERROR(VLOOKUP(D26,'対象事業所等（車両燃料費）'!$B$2:$D$25,2,FALSE),"")</f>
        <v/>
      </c>
      <c r="L26" s="129" t="str">
        <f t="shared" si="1"/>
        <v/>
      </c>
      <c r="M26" s="117" t="str">
        <f t="shared" si="2"/>
        <v/>
      </c>
      <c r="N26" s="125" t="str">
        <f t="shared" si="3"/>
        <v/>
      </c>
      <c r="O26" s="105" t="str">
        <f t="shared" si="4"/>
        <v/>
      </c>
      <c r="P26" s="103" t="b">
        <f t="shared" si="5"/>
        <v>0</v>
      </c>
      <c r="Q26" s="103" t="str">
        <f t="shared" si="0"/>
        <v>TRUE</v>
      </c>
      <c r="R26" s="103" t="str">
        <f t="shared" si="0"/>
        <v>TRUE</v>
      </c>
      <c r="S26" s="103" t="str">
        <f t="shared" si="0"/>
        <v>TRUE</v>
      </c>
      <c r="T26" s="103" t="str">
        <f t="shared" si="0"/>
        <v>TRUE</v>
      </c>
      <c r="U26" s="103" t="str">
        <f t="shared" si="0"/>
        <v>TRUE</v>
      </c>
      <c r="V26" s="103" t="str">
        <f t="shared" si="0"/>
        <v>TRUE</v>
      </c>
      <c r="W26" s="127" t="str">
        <f t="shared" si="6"/>
        <v>〇</v>
      </c>
    </row>
    <row r="27" spans="1:23" ht="25" customHeight="1">
      <c r="A27" s="109" t="str">
        <f t="shared" si="7"/>
        <v/>
      </c>
      <c r="B27" s="114"/>
      <c r="C27" s="115"/>
      <c r="D27" s="115"/>
      <c r="E27" s="128"/>
      <c r="F27" s="128"/>
      <c r="G27" s="128"/>
      <c r="H27" s="128"/>
      <c r="I27" s="128"/>
      <c r="J27" s="128"/>
      <c r="K27" s="116" t="str">
        <f>IFERROR(VLOOKUP(D27,'対象事業所等（車両燃料費）'!$B$2:$D$25,2,FALSE),"")</f>
        <v/>
      </c>
      <c r="L27" s="129" t="str">
        <f t="shared" si="1"/>
        <v/>
      </c>
      <c r="M27" s="117" t="str">
        <f t="shared" si="2"/>
        <v/>
      </c>
      <c r="N27" s="125" t="str">
        <f t="shared" si="3"/>
        <v/>
      </c>
      <c r="O27" s="105" t="str">
        <f t="shared" si="4"/>
        <v/>
      </c>
      <c r="P27" s="103" t="b">
        <f t="shared" si="5"/>
        <v>0</v>
      </c>
      <c r="Q27" s="103" t="str">
        <f t="shared" si="0"/>
        <v>TRUE</v>
      </c>
      <c r="R27" s="103" t="str">
        <f t="shared" si="0"/>
        <v>TRUE</v>
      </c>
      <c r="S27" s="103" t="str">
        <f t="shared" si="0"/>
        <v>TRUE</v>
      </c>
      <c r="T27" s="103" t="str">
        <f t="shared" si="0"/>
        <v>TRUE</v>
      </c>
      <c r="U27" s="103" t="str">
        <f t="shared" si="0"/>
        <v>TRUE</v>
      </c>
      <c r="V27" s="103" t="str">
        <f t="shared" si="0"/>
        <v>TRUE</v>
      </c>
      <c r="W27" s="127" t="str">
        <f t="shared" si="6"/>
        <v>〇</v>
      </c>
    </row>
    <row r="28" spans="1:23" ht="25" customHeight="1">
      <c r="A28" s="109" t="str">
        <f t="shared" si="7"/>
        <v/>
      </c>
      <c r="B28" s="114"/>
      <c r="C28" s="115"/>
      <c r="D28" s="115"/>
      <c r="E28" s="128"/>
      <c r="F28" s="128"/>
      <c r="G28" s="128"/>
      <c r="H28" s="128"/>
      <c r="I28" s="128"/>
      <c r="J28" s="128"/>
      <c r="K28" s="116" t="str">
        <f>IFERROR(VLOOKUP(D28,'対象事業所等（車両燃料費）'!$B$2:$D$25,2,FALSE),"")</f>
        <v/>
      </c>
      <c r="L28" s="129" t="str">
        <f t="shared" si="1"/>
        <v/>
      </c>
      <c r="M28" s="117" t="str">
        <f t="shared" si="2"/>
        <v/>
      </c>
      <c r="N28" s="125" t="str">
        <f t="shared" si="3"/>
        <v/>
      </c>
      <c r="O28" s="105" t="str">
        <f t="shared" si="4"/>
        <v/>
      </c>
      <c r="P28" s="103" t="b">
        <f t="shared" si="5"/>
        <v>0</v>
      </c>
      <c r="Q28" s="103" t="str">
        <f t="shared" si="0"/>
        <v>TRUE</v>
      </c>
      <c r="R28" s="103" t="str">
        <f t="shared" si="0"/>
        <v>TRUE</v>
      </c>
      <c r="S28" s="103" t="str">
        <f t="shared" si="0"/>
        <v>TRUE</v>
      </c>
      <c r="T28" s="103" t="str">
        <f t="shared" si="0"/>
        <v>TRUE</v>
      </c>
      <c r="U28" s="103" t="str">
        <f t="shared" si="0"/>
        <v>TRUE</v>
      </c>
      <c r="V28" s="103" t="str">
        <f t="shared" si="0"/>
        <v>TRUE</v>
      </c>
      <c r="W28" s="127" t="str">
        <f t="shared" si="6"/>
        <v>〇</v>
      </c>
    </row>
    <row r="29" spans="1:23" ht="25" customHeight="1">
      <c r="A29" s="109" t="str">
        <f t="shared" si="7"/>
        <v/>
      </c>
      <c r="B29" s="114"/>
      <c r="C29" s="115"/>
      <c r="D29" s="115"/>
      <c r="E29" s="128"/>
      <c r="F29" s="128"/>
      <c r="G29" s="128"/>
      <c r="H29" s="128"/>
      <c r="I29" s="128"/>
      <c r="J29" s="128"/>
      <c r="K29" s="116" t="str">
        <f>IFERROR(VLOOKUP(D29,'対象事業所等（車両燃料費）'!$B$2:$D$25,2,FALSE),"")</f>
        <v/>
      </c>
      <c r="L29" s="129" t="str">
        <f t="shared" si="1"/>
        <v/>
      </c>
      <c r="M29" s="117" t="str">
        <f t="shared" si="2"/>
        <v/>
      </c>
      <c r="N29" s="125" t="str">
        <f t="shared" si="3"/>
        <v/>
      </c>
      <c r="O29" s="105" t="str">
        <f t="shared" si="4"/>
        <v/>
      </c>
      <c r="P29" s="103" t="b">
        <f t="shared" si="5"/>
        <v>0</v>
      </c>
      <c r="Q29" s="103" t="str">
        <f t="shared" si="0"/>
        <v>TRUE</v>
      </c>
      <c r="R29" s="103" t="str">
        <f t="shared" si="0"/>
        <v>TRUE</v>
      </c>
      <c r="S29" s="103" t="str">
        <f t="shared" si="0"/>
        <v>TRUE</v>
      </c>
      <c r="T29" s="103" t="str">
        <f t="shared" si="0"/>
        <v>TRUE</v>
      </c>
      <c r="U29" s="103" t="str">
        <f t="shared" si="0"/>
        <v>TRUE</v>
      </c>
      <c r="V29" s="103" t="str">
        <f t="shared" si="0"/>
        <v>TRUE</v>
      </c>
      <c r="W29" s="127" t="str">
        <f t="shared" si="6"/>
        <v>〇</v>
      </c>
    </row>
    <row r="30" spans="1:23" ht="25" customHeight="1">
      <c r="A30" s="109" t="str">
        <f t="shared" si="7"/>
        <v/>
      </c>
      <c r="B30" s="114"/>
      <c r="C30" s="115"/>
      <c r="D30" s="115"/>
      <c r="E30" s="128"/>
      <c r="F30" s="128"/>
      <c r="G30" s="128"/>
      <c r="H30" s="128"/>
      <c r="I30" s="128"/>
      <c r="J30" s="128"/>
      <c r="K30" s="116" t="str">
        <f>IFERROR(VLOOKUP(D30,'対象事業所等（車両燃料費）'!$B$2:$D$25,2,FALSE),"")</f>
        <v/>
      </c>
      <c r="L30" s="129" t="str">
        <f t="shared" si="1"/>
        <v/>
      </c>
      <c r="M30" s="117" t="str">
        <f t="shared" si="2"/>
        <v/>
      </c>
      <c r="N30" s="125" t="str">
        <f t="shared" si="3"/>
        <v/>
      </c>
      <c r="O30" s="105" t="str">
        <f t="shared" si="4"/>
        <v/>
      </c>
      <c r="P30" s="103" t="b">
        <f t="shared" si="5"/>
        <v>0</v>
      </c>
      <c r="Q30" s="103" t="str">
        <f t="shared" si="0"/>
        <v>TRUE</v>
      </c>
      <c r="R30" s="103" t="str">
        <f t="shared" si="0"/>
        <v>TRUE</v>
      </c>
      <c r="S30" s="103" t="str">
        <f t="shared" si="0"/>
        <v>TRUE</v>
      </c>
      <c r="T30" s="103" t="str">
        <f t="shared" si="0"/>
        <v>TRUE</v>
      </c>
      <c r="U30" s="103" t="str">
        <f t="shared" si="0"/>
        <v>TRUE</v>
      </c>
      <c r="V30" s="103" t="str">
        <f t="shared" si="0"/>
        <v>TRUE</v>
      </c>
      <c r="W30" s="127" t="str">
        <f t="shared" si="6"/>
        <v>〇</v>
      </c>
    </row>
    <row r="31" spans="1:23" ht="25" customHeight="1">
      <c r="A31" s="109" t="str">
        <f t="shared" si="7"/>
        <v/>
      </c>
      <c r="B31" s="114"/>
      <c r="C31" s="115"/>
      <c r="D31" s="115"/>
      <c r="E31" s="128"/>
      <c r="F31" s="128"/>
      <c r="G31" s="128"/>
      <c r="H31" s="128"/>
      <c r="I31" s="128"/>
      <c r="J31" s="128"/>
      <c r="K31" s="116" t="str">
        <f>IFERROR(VLOOKUP(D31,'対象事業所等（車両燃料費）'!$B$2:$D$25,2,FALSE),"")</f>
        <v/>
      </c>
      <c r="L31" s="129" t="str">
        <f t="shared" si="1"/>
        <v/>
      </c>
      <c r="M31" s="117" t="str">
        <f t="shared" si="2"/>
        <v/>
      </c>
      <c r="N31" s="125" t="str">
        <f t="shared" si="3"/>
        <v/>
      </c>
      <c r="O31" s="105" t="str">
        <f t="shared" si="4"/>
        <v/>
      </c>
      <c r="P31" s="103" t="b">
        <f t="shared" si="5"/>
        <v>0</v>
      </c>
      <c r="Q31" s="103" t="str">
        <f t="shared" si="0"/>
        <v>TRUE</v>
      </c>
      <c r="R31" s="103" t="str">
        <f t="shared" si="0"/>
        <v>TRUE</v>
      </c>
      <c r="S31" s="103" t="str">
        <f t="shared" si="0"/>
        <v>TRUE</v>
      </c>
      <c r="T31" s="103" t="str">
        <f t="shared" si="0"/>
        <v>TRUE</v>
      </c>
      <c r="U31" s="103" t="str">
        <f t="shared" si="0"/>
        <v>TRUE</v>
      </c>
      <c r="V31" s="103" t="str">
        <f t="shared" si="0"/>
        <v>TRUE</v>
      </c>
      <c r="W31" s="127" t="str">
        <f t="shared" si="6"/>
        <v>〇</v>
      </c>
    </row>
    <row r="32" spans="1:23" ht="25" customHeight="1">
      <c r="A32" s="109" t="str">
        <f t="shared" si="7"/>
        <v/>
      </c>
      <c r="B32" s="114"/>
      <c r="C32" s="115"/>
      <c r="D32" s="115"/>
      <c r="E32" s="128"/>
      <c r="F32" s="128"/>
      <c r="G32" s="128"/>
      <c r="H32" s="128"/>
      <c r="I32" s="128"/>
      <c r="J32" s="128"/>
      <c r="K32" s="116" t="str">
        <f>IFERROR(VLOOKUP(D32,'対象事業所等（車両燃料費）'!$B$2:$D$25,2,FALSE),"")</f>
        <v/>
      </c>
      <c r="L32" s="129" t="str">
        <f t="shared" si="1"/>
        <v/>
      </c>
      <c r="M32" s="117" t="str">
        <f t="shared" si="2"/>
        <v/>
      </c>
      <c r="N32" s="125" t="str">
        <f t="shared" si="3"/>
        <v/>
      </c>
      <c r="O32" s="105" t="str">
        <f t="shared" si="4"/>
        <v/>
      </c>
      <c r="P32" s="103" t="b">
        <f t="shared" si="5"/>
        <v>0</v>
      </c>
      <c r="Q32" s="103" t="str">
        <f t="shared" si="0"/>
        <v>TRUE</v>
      </c>
      <c r="R32" s="103" t="str">
        <f t="shared" si="0"/>
        <v>TRUE</v>
      </c>
      <c r="S32" s="103" t="str">
        <f t="shared" si="0"/>
        <v>TRUE</v>
      </c>
      <c r="T32" s="103" t="str">
        <f t="shared" si="0"/>
        <v>TRUE</v>
      </c>
      <c r="U32" s="103" t="str">
        <f t="shared" si="0"/>
        <v>TRUE</v>
      </c>
      <c r="V32" s="103" t="str">
        <f t="shared" si="0"/>
        <v>TRUE</v>
      </c>
      <c r="W32" s="127" t="str">
        <f t="shared" si="6"/>
        <v>〇</v>
      </c>
    </row>
    <row r="33" spans="1:23" ht="25" customHeight="1">
      <c r="A33" s="109" t="str">
        <f t="shared" si="7"/>
        <v/>
      </c>
      <c r="B33" s="114"/>
      <c r="C33" s="115"/>
      <c r="D33" s="115"/>
      <c r="E33" s="128"/>
      <c r="F33" s="128"/>
      <c r="G33" s="128"/>
      <c r="H33" s="128"/>
      <c r="I33" s="128"/>
      <c r="J33" s="128"/>
      <c r="K33" s="116" t="str">
        <f>IFERROR(VLOOKUP(D33,'対象事業所等（車両燃料費）'!$B$2:$D$25,2,FALSE),"")</f>
        <v/>
      </c>
      <c r="L33" s="129" t="str">
        <f t="shared" si="1"/>
        <v/>
      </c>
      <c r="M33" s="117" t="str">
        <f t="shared" si="2"/>
        <v/>
      </c>
      <c r="N33" s="125" t="str">
        <f t="shared" si="3"/>
        <v/>
      </c>
      <c r="O33" s="105" t="str">
        <f t="shared" si="4"/>
        <v/>
      </c>
      <c r="P33" s="103" t="b">
        <f t="shared" si="5"/>
        <v>0</v>
      </c>
      <c r="Q33" s="103" t="str">
        <f t="shared" si="0"/>
        <v>TRUE</v>
      </c>
      <c r="R33" s="103" t="str">
        <f t="shared" si="0"/>
        <v>TRUE</v>
      </c>
      <c r="S33" s="103" t="str">
        <f t="shared" si="0"/>
        <v>TRUE</v>
      </c>
      <c r="T33" s="103" t="str">
        <f t="shared" si="0"/>
        <v>TRUE</v>
      </c>
      <c r="U33" s="103" t="str">
        <f t="shared" si="0"/>
        <v>TRUE</v>
      </c>
      <c r="V33" s="103" t="str">
        <f t="shared" si="0"/>
        <v>TRUE</v>
      </c>
      <c r="W33" s="127" t="str">
        <f t="shared" si="6"/>
        <v>〇</v>
      </c>
    </row>
    <row r="34" spans="1:23" ht="25" customHeight="1">
      <c r="A34" s="109" t="str">
        <f t="shared" si="7"/>
        <v/>
      </c>
      <c r="B34" s="114"/>
      <c r="C34" s="115"/>
      <c r="D34" s="115"/>
      <c r="E34" s="128"/>
      <c r="F34" s="128"/>
      <c r="G34" s="128"/>
      <c r="H34" s="128"/>
      <c r="I34" s="128"/>
      <c r="J34" s="128"/>
      <c r="K34" s="116" t="str">
        <f>IFERROR(VLOOKUP(D34,'対象事業所等（車両燃料費）'!$B$2:$D$25,2,FALSE),"")</f>
        <v/>
      </c>
      <c r="L34" s="129" t="str">
        <f t="shared" si="1"/>
        <v/>
      </c>
      <c r="M34" s="117" t="str">
        <f t="shared" si="2"/>
        <v/>
      </c>
      <c r="N34" s="125" t="str">
        <f t="shared" si="3"/>
        <v/>
      </c>
      <c r="O34" s="105" t="str">
        <f t="shared" si="4"/>
        <v/>
      </c>
      <c r="P34" s="103" t="b">
        <f t="shared" si="5"/>
        <v>0</v>
      </c>
      <c r="Q34" s="103" t="str">
        <f t="shared" si="0"/>
        <v>TRUE</v>
      </c>
      <c r="R34" s="103" t="str">
        <f t="shared" si="0"/>
        <v>TRUE</v>
      </c>
      <c r="S34" s="103" t="str">
        <f t="shared" si="0"/>
        <v>TRUE</v>
      </c>
      <c r="T34" s="103" t="str">
        <f t="shared" si="0"/>
        <v>TRUE</v>
      </c>
      <c r="U34" s="103" t="str">
        <f t="shared" si="0"/>
        <v>TRUE</v>
      </c>
      <c r="V34" s="103" t="str">
        <f t="shared" si="0"/>
        <v>TRUE</v>
      </c>
      <c r="W34" s="127" t="str">
        <f t="shared" si="6"/>
        <v>〇</v>
      </c>
    </row>
    <row r="35" spans="1:23" ht="25" customHeight="1">
      <c r="A35" s="109" t="str">
        <f t="shared" si="7"/>
        <v/>
      </c>
      <c r="B35" s="114"/>
      <c r="C35" s="115"/>
      <c r="D35" s="115"/>
      <c r="E35" s="128"/>
      <c r="F35" s="128"/>
      <c r="G35" s="128"/>
      <c r="H35" s="128"/>
      <c r="I35" s="128"/>
      <c r="J35" s="128"/>
      <c r="K35" s="116" t="str">
        <f>IFERROR(VLOOKUP(D35,'対象事業所等（車両燃料費）'!$B$2:$D$25,2,FALSE),"")</f>
        <v/>
      </c>
      <c r="L35" s="129" t="str">
        <f t="shared" si="1"/>
        <v/>
      </c>
      <c r="M35" s="117" t="str">
        <f t="shared" si="2"/>
        <v/>
      </c>
      <c r="N35" s="125" t="str">
        <f t="shared" si="3"/>
        <v/>
      </c>
      <c r="O35" s="105" t="str">
        <f t="shared" si="4"/>
        <v/>
      </c>
      <c r="P35" s="103" t="b">
        <f t="shared" si="5"/>
        <v>0</v>
      </c>
      <c r="Q35" s="103" t="str">
        <f t="shared" si="0"/>
        <v>TRUE</v>
      </c>
      <c r="R35" s="103" t="str">
        <f t="shared" si="0"/>
        <v>TRUE</v>
      </c>
      <c r="S35" s="103" t="str">
        <f t="shared" si="0"/>
        <v>TRUE</v>
      </c>
      <c r="T35" s="103" t="str">
        <f t="shared" si="0"/>
        <v>TRUE</v>
      </c>
      <c r="U35" s="103" t="str">
        <f t="shared" si="0"/>
        <v>TRUE</v>
      </c>
      <c r="V35" s="103" t="str">
        <f t="shared" si="0"/>
        <v>TRUE</v>
      </c>
      <c r="W35" s="127" t="str">
        <f t="shared" si="6"/>
        <v>〇</v>
      </c>
    </row>
    <row r="36" spans="1:23" ht="25" customHeight="1">
      <c r="A36" s="109" t="str">
        <f t="shared" si="7"/>
        <v/>
      </c>
      <c r="B36" s="114"/>
      <c r="C36" s="115"/>
      <c r="D36" s="115"/>
      <c r="E36" s="128"/>
      <c r="F36" s="128"/>
      <c r="G36" s="128"/>
      <c r="H36" s="128"/>
      <c r="I36" s="128"/>
      <c r="J36" s="128"/>
      <c r="K36" s="116" t="str">
        <f>IFERROR(VLOOKUP(D36,'対象事業所等（車両燃料費）'!$B$2:$D$25,2,FALSE),"")</f>
        <v/>
      </c>
      <c r="L36" s="129" t="str">
        <f t="shared" si="1"/>
        <v/>
      </c>
      <c r="M36" s="117" t="str">
        <f t="shared" si="2"/>
        <v/>
      </c>
      <c r="N36" s="125" t="str">
        <f t="shared" si="3"/>
        <v/>
      </c>
      <c r="O36" s="105" t="str">
        <f t="shared" si="4"/>
        <v/>
      </c>
      <c r="P36" s="103" t="b">
        <f t="shared" si="5"/>
        <v>0</v>
      </c>
      <c r="Q36" s="103" t="str">
        <f t="shared" ref="Q36:V67" si="8">IF(E36="","TRUE",COUNTIF($E:$J,E36)=1)</f>
        <v>TRUE</v>
      </c>
      <c r="R36" s="103" t="str">
        <f t="shared" si="8"/>
        <v>TRUE</v>
      </c>
      <c r="S36" s="103" t="str">
        <f t="shared" si="8"/>
        <v>TRUE</v>
      </c>
      <c r="T36" s="103" t="str">
        <f t="shared" si="8"/>
        <v>TRUE</v>
      </c>
      <c r="U36" s="103" t="str">
        <f t="shared" si="8"/>
        <v>TRUE</v>
      </c>
      <c r="V36" s="103" t="str">
        <f t="shared" si="8"/>
        <v>TRUE</v>
      </c>
      <c r="W36" s="127" t="str">
        <f t="shared" si="6"/>
        <v>〇</v>
      </c>
    </row>
    <row r="37" spans="1:23" ht="25" customHeight="1">
      <c r="A37" s="109" t="str">
        <f t="shared" si="7"/>
        <v/>
      </c>
      <c r="B37" s="114"/>
      <c r="C37" s="115"/>
      <c r="D37" s="115"/>
      <c r="E37" s="128"/>
      <c r="F37" s="128"/>
      <c r="G37" s="128"/>
      <c r="H37" s="128"/>
      <c r="I37" s="128"/>
      <c r="J37" s="128"/>
      <c r="K37" s="116" t="str">
        <f>IFERROR(VLOOKUP(D37,'対象事業所等（車両燃料費）'!$B$2:$D$25,2,FALSE),"")</f>
        <v/>
      </c>
      <c r="L37" s="129" t="str">
        <f t="shared" si="1"/>
        <v/>
      </c>
      <c r="M37" s="117" t="str">
        <f t="shared" si="2"/>
        <v/>
      </c>
      <c r="N37" s="125" t="str">
        <f t="shared" si="3"/>
        <v/>
      </c>
      <c r="O37" s="105" t="str">
        <f t="shared" si="4"/>
        <v/>
      </c>
      <c r="P37" s="103" t="b">
        <f t="shared" si="5"/>
        <v>0</v>
      </c>
      <c r="Q37" s="103" t="str">
        <f t="shared" si="8"/>
        <v>TRUE</v>
      </c>
      <c r="R37" s="103" t="str">
        <f t="shared" si="8"/>
        <v>TRUE</v>
      </c>
      <c r="S37" s="103" t="str">
        <f t="shared" si="8"/>
        <v>TRUE</v>
      </c>
      <c r="T37" s="103" t="str">
        <f t="shared" si="8"/>
        <v>TRUE</v>
      </c>
      <c r="U37" s="103" t="str">
        <f t="shared" si="8"/>
        <v>TRUE</v>
      </c>
      <c r="V37" s="103" t="str">
        <f t="shared" si="8"/>
        <v>TRUE</v>
      </c>
      <c r="W37" s="127" t="str">
        <f t="shared" si="6"/>
        <v>〇</v>
      </c>
    </row>
    <row r="38" spans="1:23" ht="25" customHeight="1">
      <c r="A38" s="109" t="str">
        <f t="shared" si="7"/>
        <v/>
      </c>
      <c r="B38" s="114"/>
      <c r="C38" s="115"/>
      <c r="D38" s="115"/>
      <c r="E38" s="128"/>
      <c r="F38" s="128"/>
      <c r="G38" s="128"/>
      <c r="H38" s="128"/>
      <c r="I38" s="128"/>
      <c r="J38" s="128"/>
      <c r="K38" s="116" t="str">
        <f>IFERROR(VLOOKUP(D38,'対象事業所等（車両燃料費）'!$B$2:$D$25,2,FALSE),"")</f>
        <v/>
      </c>
      <c r="L38" s="129" t="str">
        <f t="shared" si="1"/>
        <v/>
      </c>
      <c r="M38" s="117" t="str">
        <f t="shared" si="2"/>
        <v/>
      </c>
      <c r="N38" s="125" t="str">
        <f t="shared" si="3"/>
        <v/>
      </c>
      <c r="O38" s="105" t="str">
        <f t="shared" si="4"/>
        <v/>
      </c>
      <c r="P38" s="103" t="b">
        <f t="shared" si="5"/>
        <v>0</v>
      </c>
      <c r="Q38" s="103" t="str">
        <f t="shared" si="8"/>
        <v>TRUE</v>
      </c>
      <c r="R38" s="103" t="str">
        <f t="shared" si="8"/>
        <v>TRUE</v>
      </c>
      <c r="S38" s="103" t="str">
        <f t="shared" si="8"/>
        <v>TRUE</v>
      </c>
      <c r="T38" s="103" t="str">
        <f t="shared" si="8"/>
        <v>TRUE</v>
      </c>
      <c r="U38" s="103" t="str">
        <f t="shared" si="8"/>
        <v>TRUE</v>
      </c>
      <c r="V38" s="103" t="str">
        <f t="shared" si="8"/>
        <v>TRUE</v>
      </c>
      <c r="W38" s="127" t="str">
        <f t="shared" si="6"/>
        <v>〇</v>
      </c>
    </row>
    <row r="39" spans="1:23" ht="25" customHeight="1">
      <c r="A39" s="109" t="str">
        <f t="shared" si="7"/>
        <v/>
      </c>
      <c r="B39" s="114"/>
      <c r="C39" s="115"/>
      <c r="D39" s="115"/>
      <c r="E39" s="128"/>
      <c r="F39" s="128"/>
      <c r="G39" s="128"/>
      <c r="H39" s="128"/>
      <c r="I39" s="128"/>
      <c r="J39" s="128"/>
      <c r="K39" s="116" t="str">
        <f>IFERROR(VLOOKUP(D39,'対象事業所等（車両燃料費）'!$B$2:$D$25,2,FALSE),"")</f>
        <v/>
      </c>
      <c r="L39" s="129" t="str">
        <f t="shared" si="1"/>
        <v/>
      </c>
      <c r="M39" s="117" t="str">
        <f t="shared" si="2"/>
        <v/>
      </c>
      <c r="N39" s="125" t="str">
        <f t="shared" si="3"/>
        <v/>
      </c>
      <c r="O39" s="105" t="str">
        <f t="shared" si="4"/>
        <v/>
      </c>
      <c r="P39" s="103" t="b">
        <f t="shared" si="5"/>
        <v>0</v>
      </c>
      <c r="Q39" s="103" t="str">
        <f t="shared" si="8"/>
        <v>TRUE</v>
      </c>
      <c r="R39" s="103" t="str">
        <f t="shared" si="8"/>
        <v>TRUE</v>
      </c>
      <c r="S39" s="103" t="str">
        <f t="shared" si="8"/>
        <v>TRUE</v>
      </c>
      <c r="T39" s="103" t="str">
        <f t="shared" si="8"/>
        <v>TRUE</v>
      </c>
      <c r="U39" s="103" t="str">
        <f t="shared" si="8"/>
        <v>TRUE</v>
      </c>
      <c r="V39" s="103" t="str">
        <f t="shared" si="8"/>
        <v>TRUE</v>
      </c>
      <c r="W39" s="127" t="str">
        <f t="shared" si="6"/>
        <v>〇</v>
      </c>
    </row>
    <row r="40" spans="1:23" ht="25" customHeight="1">
      <c r="A40" s="109" t="str">
        <f t="shared" si="7"/>
        <v/>
      </c>
      <c r="B40" s="114"/>
      <c r="C40" s="115"/>
      <c r="D40" s="115"/>
      <c r="E40" s="128"/>
      <c r="F40" s="128"/>
      <c r="G40" s="128"/>
      <c r="H40" s="128"/>
      <c r="I40" s="128"/>
      <c r="J40" s="128"/>
      <c r="K40" s="116" t="str">
        <f>IFERROR(VLOOKUP(D40,'対象事業所等（車両燃料費）'!$B$2:$D$25,2,FALSE),"")</f>
        <v/>
      </c>
      <c r="L40" s="129" t="str">
        <f t="shared" si="1"/>
        <v/>
      </c>
      <c r="M40" s="117" t="str">
        <f t="shared" si="2"/>
        <v/>
      </c>
      <c r="N40" s="125" t="str">
        <f t="shared" si="3"/>
        <v/>
      </c>
      <c r="O40" s="105" t="str">
        <f t="shared" si="4"/>
        <v/>
      </c>
      <c r="P40" s="103" t="b">
        <f t="shared" si="5"/>
        <v>0</v>
      </c>
      <c r="Q40" s="103" t="str">
        <f t="shared" si="8"/>
        <v>TRUE</v>
      </c>
      <c r="R40" s="103" t="str">
        <f t="shared" si="8"/>
        <v>TRUE</v>
      </c>
      <c r="S40" s="103" t="str">
        <f t="shared" si="8"/>
        <v>TRUE</v>
      </c>
      <c r="T40" s="103" t="str">
        <f t="shared" si="8"/>
        <v>TRUE</v>
      </c>
      <c r="U40" s="103" t="str">
        <f t="shared" si="8"/>
        <v>TRUE</v>
      </c>
      <c r="V40" s="103" t="str">
        <f t="shared" si="8"/>
        <v>TRUE</v>
      </c>
      <c r="W40" s="127" t="str">
        <f t="shared" si="6"/>
        <v>〇</v>
      </c>
    </row>
    <row r="41" spans="1:23" ht="25" customHeight="1">
      <c r="A41" s="109" t="str">
        <f t="shared" si="7"/>
        <v/>
      </c>
      <c r="B41" s="114"/>
      <c r="C41" s="115"/>
      <c r="D41" s="115"/>
      <c r="E41" s="128"/>
      <c r="F41" s="128"/>
      <c r="G41" s="128"/>
      <c r="H41" s="128"/>
      <c r="I41" s="128"/>
      <c r="J41" s="128"/>
      <c r="K41" s="116" t="str">
        <f>IFERROR(VLOOKUP(D41,'対象事業所等（車両燃料費）'!$B$2:$D$25,2,FALSE),"")</f>
        <v/>
      </c>
      <c r="L41" s="129" t="str">
        <f t="shared" si="1"/>
        <v/>
      </c>
      <c r="M41" s="117" t="str">
        <f t="shared" si="2"/>
        <v/>
      </c>
      <c r="N41" s="125" t="str">
        <f t="shared" si="3"/>
        <v/>
      </c>
      <c r="O41" s="105" t="str">
        <f t="shared" si="4"/>
        <v/>
      </c>
      <c r="P41" s="103" t="b">
        <f t="shared" si="5"/>
        <v>0</v>
      </c>
      <c r="Q41" s="103" t="str">
        <f t="shared" si="8"/>
        <v>TRUE</v>
      </c>
      <c r="R41" s="103" t="str">
        <f t="shared" si="8"/>
        <v>TRUE</v>
      </c>
      <c r="S41" s="103" t="str">
        <f t="shared" si="8"/>
        <v>TRUE</v>
      </c>
      <c r="T41" s="103" t="str">
        <f t="shared" si="8"/>
        <v>TRUE</v>
      </c>
      <c r="U41" s="103" t="str">
        <f t="shared" si="8"/>
        <v>TRUE</v>
      </c>
      <c r="V41" s="103" t="str">
        <f t="shared" si="8"/>
        <v>TRUE</v>
      </c>
      <c r="W41" s="127" t="str">
        <f t="shared" si="6"/>
        <v>〇</v>
      </c>
    </row>
    <row r="42" spans="1:23" ht="25" customHeight="1">
      <c r="A42" s="109" t="str">
        <f t="shared" si="7"/>
        <v/>
      </c>
      <c r="B42" s="114"/>
      <c r="C42" s="115"/>
      <c r="D42" s="115"/>
      <c r="E42" s="128"/>
      <c r="F42" s="128"/>
      <c r="G42" s="128"/>
      <c r="H42" s="128"/>
      <c r="I42" s="128"/>
      <c r="J42" s="128"/>
      <c r="K42" s="116" t="str">
        <f>IFERROR(VLOOKUP(D42,'対象事業所等（車両燃料費）'!$B$2:$D$25,2,FALSE),"")</f>
        <v/>
      </c>
      <c r="L42" s="129" t="str">
        <f t="shared" si="1"/>
        <v/>
      </c>
      <c r="M42" s="117" t="str">
        <f t="shared" si="2"/>
        <v/>
      </c>
      <c r="N42" s="125" t="str">
        <f t="shared" si="3"/>
        <v/>
      </c>
      <c r="O42" s="105" t="str">
        <f t="shared" si="4"/>
        <v/>
      </c>
      <c r="P42" s="103" t="b">
        <f t="shared" si="5"/>
        <v>0</v>
      </c>
      <c r="Q42" s="103" t="str">
        <f t="shared" si="8"/>
        <v>TRUE</v>
      </c>
      <c r="R42" s="103" t="str">
        <f t="shared" si="8"/>
        <v>TRUE</v>
      </c>
      <c r="S42" s="103" t="str">
        <f t="shared" si="8"/>
        <v>TRUE</v>
      </c>
      <c r="T42" s="103" t="str">
        <f t="shared" si="8"/>
        <v>TRUE</v>
      </c>
      <c r="U42" s="103" t="str">
        <f t="shared" si="8"/>
        <v>TRUE</v>
      </c>
      <c r="V42" s="103" t="str">
        <f t="shared" si="8"/>
        <v>TRUE</v>
      </c>
      <c r="W42" s="127" t="str">
        <f t="shared" si="6"/>
        <v>〇</v>
      </c>
    </row>
    <row r="43" spans="1:23" ht="25" customHeight="1">
      <c r="A43" s="109" t="str">
        <f t="shared" si="7"/>
        <v/>
      </c>
      <c r="B43" s="114"/>
      <c r="C43" s="115"/>
      <c r="D43" s="115"/>
      <c r="E43" s="128"/>
      <c r="F43" s="128"/>
      <c r="G43" s="128"/>
      <c r="H43" s="128"/>
      <c r="I43" s="128"/>
      <c r="J43" s="128"/>
      <c r="K43" s="116" t="str">
        <f>IFERROR(VLOOKUP(D43,'対象事業所等（車両燃料費）'!$B$2:$D$25,2,FALSE),"")</f>
        <v/>
      </c>
      <c r="L43" s="129" t="str">
        <f t="shared" si="1"/>
        <v/>
      </c>
      <c r="M43" s="117" t="str">
        <f t="shared" si="2"/>
        <v/>
      </c>
      <c r="N43" s="125" t="str">
        <f t="shared" si="3"/>
        <v/>
      </c>
      <c r="O43" s="105" t="str">
        <f t="shared" si="4"/>
        <v/>
      </c>
      <c r="P43" s="103" t="b">
        <f t="shared" si="5"/>
        <v>0</v>
      </c>
      <c r="Q43" s="103" t="str">
        <f t="shared" si="8"/>
        <v>TRUE</v>
      </c>
      <c r="R43" s="103" t="str">
        <f t="shared" si="8"/>
        <v>TRUE</v>
      </c>
      <c r="S43" s="103" t="str">
        <f t="shared" si="8"/>
        <v>TRUE</v>
      </c>
      <c r="T43" s="103" t="str">
        <f t="shared" si="8"/>
        <v>TRUE</v>
      </c>
      <c r="U43" s="103" t="str">
        <f t="shared" si="8"/>
        <v>TRUE</v>
      </c>
      <c r="V43" s="103" t="str">
        <f t="shared" si="8"/>
        <v>TRUE</v>
      </c>
      <c r="W43" s="127" t="str">
        <f t="shared" si="6"/>
        <v>〇</v>
      </c>
    </row>
    <row r="44" spans="1:23" ht="25" customHeight="1">
      <c r="A44" s="109" t="str">
        <f t="shared" si="7"/>
        <v/>
      </c>
      <c r="B44" s="114"/>
      <c r="C44" s="115"/>
      <c r="D44" s="115"/>
      <c r="E44" s="128"/>
      <c r="F44" s="128"/>
      <c r="G44" s="128"/>
      <c r="H44" s="128"/>
      <c r="I44" s="128"/>
      <c r="J44" s="128"/>
      <c r="K44" s="116" t="str">
        <f>IFERROR(VLOOKUP(D44,'対象事業所等（車両燃料費）'!$B$2:$D$25,2,FALSE),"")</f>
        <v/>
      </c>
      <c r="L44" s="129" t="str">
        <f t="shared" si="1"/>
        <v/>
      </c>
      <c r="M44" s="117" t="str">
        <f t="shared" si="2"/>
        <v/>
      </c>
      <c r="N44" s="125" t="str">
        <f t="shared" si="3"/>
        <v/>
      </c>
      <c r="O44" s="105" t="str">
        <f t="shared" si="4"/>
        <v/>
      </c>
      <c r="P44" s="103" t="b">
        <f t="shared" si="5"/>
        <v>0</v>
      </c>
      <c r="Q44" s="103" t="str">
        <f t="shared" si="8"/>
        <v>TRUE</v>
      </c>
      <c r="R44" s="103" t="str">
        <f t="shared" si="8"/>
        <v>TRUE</v>
      </c>
      <c r="S44" s="103" t="str">
        <f t="shared" si="8"/>
        <v>TRUE</v>
      </c>
      <c r="T44" s="103" t="str">
        <f t="shared" si="8"/>
        <v>TRUE</v>
      </c>
      <c r="U44" s="103" t="str">
        <f t="shared" si="8"/>
        <v>TRUE</v>
      </c>
      <c r="V44" s="103" t="str">
        <f t="shared" si="8"/>
        <v>TRUE</v>
      </c>
      <c r="W44" s="127" t="str">
        <f t="shared" si="6"/>
        <v>〇</v>
      </c>
    </row>
    <row r="45" spans="1:23" ht="25" customHeight="1">
      <c r="A45" s="109" t="str">
        <f t="shared" si="7"/>
        <v/>
      </c>
      <c r="B45" s="114"/>
      <c r="C45" s="115"/>
      <c r="D45" s="115"/>
      <c r="E45" s="128"/>
      <c r="F45" s="128"/>
      <c r="G45" s="128"/>
      <c r="H45" s="128"/>
      <c r="I45" s="128"/>
      <c r="J45" s="128"/>
      <c r="K45" s="116" t="str">
        <f>IFERROR(VLOOKUP(D45,'対象事業所等（車両燃料費）'!$B$2:$D$25,2,FALSE),"")</f>
        <v/>
      </c>
      <c r="L45" s="129" t="str">
        <f t="shared" si="1"/>
        <v/>
      </c>
      <c r="M45" s="117" t="str">
        <f t="shared" si="2"/>
        <v/>
      </c>
      <c r="N45" s="125" t="str">
        <f t="shared" si="3"/>
        <v/>
      </c>
      <c r="O45" s="105" t="str">
        <f t="shared" si="4"/>
        <v/>
      </c>
      <c r="P45" s="103" t="b">
        <f t="shared" si="5"/>
        <v>0</v>
      </c>
      <c r="Q45" s="103" t="str">
        <f t="shared" si="8"/>
        <v>TRUE</v>
      </c>
      <c r="R45" s="103" t="str">
        <f t="shared" si="8"/>
        <v>TRUE</v>
      </c>
      <c r="S45" s="103" t="str">
        <f t="shared" si="8"/>
        <v>TRUE</v>
      </c>
      <c r="T45" s="103" t="str">
        <f t="shared" si="8"/>
        <v>TRUE</v>
      </c>
      <c r="U45" s="103" t="str">
        <f t="shared" si="8"/>
        <v>TRUE</v>
      </c>
      <c r="V45" s="103" t="str">
        <f t="shared" si="8"/>
        <v>TRUE</v>
      </c>
      <c r="W45" s="127" t="str">
        <f t="shared" si="6"/>
        <v>〇</v>
      </c>
    </row>
    <row r="46" spans="1:23" ht="25" customHeight="1">
      <c r="A46" s="109" t="str">
        <f t="shared" si="7"/>
        <v/>
      </c>
      <c r="B46" s="114"/>
      <c r="C46" s="115"/>
      <c r="D46" s="115"/>
      <c r="E46" s="128"/>
      <c r="F46" s="128"/>
      <c r="G46" s="128"/>
      <c r="H46" s="128"/>
      <c r="I46" s="128"/>
      <c r="J46" s="128"/>
      <c r="K46" s="116" t="str">
        <f>IFERROR(VLOOKUP(D46,'対象事業所等（車両燃料費）'!$B$2:$D$25,2,FALSE),"")</f>
        <v/>
      </c>
      <c r="L46" s="129" t="str">
        <f t="shared" si="1"/>
        <v/>
      </c>
      <c r="M46" s="117" t="str">
        <f t="shared" si="2"/>
        <v/>
      </c>
      <c r="N46" s="125" t="str">
        <f t="shared" si="3"/>
        <v/>
      </c>
      <c r="O46" s="105" t="str">
        <f t="shared" si="4"/>
        <v/>
      </c>
      <c r="P46" s="103" t="b">
        <f t="shared" si="5"/>
        <v>0</v>
      </c>
      <c r="Q46" s="103" t="str">
        <f t="shared" si="8"/>
        <v>TRUE</v>
      </c>
      <c r="R46" s="103" t="str">
        <f t="shared" si="8"/>
        <v>TRUE</v>
      </c>
      <c r="S46" s="103" t="str">
        <f t="shared" si="8"/>
        <v>TRUE</v>
      </c>
      <c r="T46" s="103" t="str">
        <f t="shared" si="8"/>
        <v>TRUE</v>
      </c>
      <c r="U46" s="103" t="str">
        <f t="shared" si="8"/>
        <v>TRUE</v>
      </c>
      <c r="V46" s="103" t="str">
        <f t="shared" si="8"/>
        <v>TRUE</v>
      </c>
      <c r="W46" s="127" t="str">
        <f t="shared" si="6"/>
        <v>〇</v>
      </c>
    </row>
    <row r="47" spans="1:23" ht="25" customHeight="1">
      <c r="A47" s="109" t="str">
        <f t="shared" si="7"/>
        <v/>
      </c>
      <c r="B47" s="114"/>
      <c r="C47" s="115"/>
      <c r="D47" s="115"/>
      <c r="E47" s="128"/>
      <c r="F47" s="128"/>
      <c r="G47" s="128"/>
      <c r="H47" s="128"/>
      <c r="I47" s="128"/>
      <c r="J47" s="128"/>
      <c r="K47" s="116" t="str">
        <f>IFERROR(VLOOKUP(D47,'対象事業所等（車両燃料費）'!$B$2:$D$25,2,FALSE),"")</f>
        <v/>
      </c>
      <c r="L47" s="129" t="str">
        <f t="shared" si="1"/>
        <v/>
      </c>
      <c r="M47" s="117" t="str">
        <f t="shared" si="2"/>
        <v/>
      </c>
      <c r="N47" s="125" t="str">
        <f t="shared" si="3"/>
        <v/>
      </c>
      <c r="O47" s="105" t="str">
        <f t="shared" si="4"/>
        <v/>
      </c>
      <c r="P47" s="103" t="b">
        <f t="shared" si="5"/>
        <v>0</v>
      </c>
      <c r="Q47" s="103" t="str">
        <f t="shared" si="8"/>
        <v>TRUE</v>
      </c>
      <c r="R47" s="103" t="str">
        <f t="shared" si="8"/>
        <v>TRUE</v>
      </c>
      <c r="S47" s="103" t="str">
        <f t="shared" si="8"/>
        <v>TRUE</v>
      </c>
      <c r="T47" s="103" t="str">
        <f t="shared" si="8"/>
        <v>TRUE</v>
      </c>
      <c r="U47" s="103" t="str">
        <f t="shared" si="8"/>
        <v>TRUE</v>
      </c>
      <c r="V47" s="103" t="str">
        <f t="shared" si="8"/>
        <v>TRUE</v>
      </c>
      <c r="W47" s="127" t="str">
        <f t="shared" si="6"/>
        <v>〇</v>
      </c>
    </row>
    <row r="48" spans="1:23" ht="25" customHeight="1">
      <c r="A48" s="109" t="str">
        <f t="shared" si="7"/>
        <v/>
      </c>
      <c r="B48" s="114"/>
      <c r="C48" s="115"/>
      <c r="D48" s="115"/>
      <c r="E48" s="128"/>
      <c r="F48" s="128"/>
      <c r="G48" s="128"/>
      <c r="H48" s="128"/>
      <c r="I48" s="128"/>
      <c r="J48" s="128"/>
      <c r="K48" s="116" t="str">
        <f>IFERROR(VLOOKUP(D48,'対象事業所等（車両燃料費）'!$B$2:$D$25,2,FALSE),"")</f>
        <v/>
      </c>
      <c r="L48" s="129" t="str">
        <f t="shared" si="1"/>
        <v/>
      </c>
      <c r="M48" s="117" t="str">
        <f t="shared" si="2"/>
        <v/>
      </c>
      <c r="N48" s="125" t="str">
        <f t="shared" si="3"/>
        <v/>
      </c>
      <c r="O48" s="105" t="str">
        <f t="shared" si="4"/>
        <v/>
      </c>
      <c r="P48" s="103" t="b">
        <f t="shared" si="5"/>
        <v>0</v>
      </c>
      <c r="Q48" s="103" t="str">
        <f t="shared" si="8"/>
        <v>TRUE</v>
      </c>
      <c r="R48" s="103" t="str">
        <f t="shared" si="8"/>
        <v>TRUE</v>
      </c>
      <c r="S48" s="103" t="str">
        <f t="shared" si="8"/>
        <v>TRUE</v>
      </c>
      <c r="T48" s="103" t="str">
        <f t="shared" si="8"/>
        <v>TRUE</v>
      </c>
      <c r="U48" s="103" t="str">
        <f t="shared" si="8"/>
        <v>TRUE</v>
      </c>
      <c r="V48" s="103" t="str">
        <f t="shared" si="8"/>
        <v>TRUE</v>
      </c>
      <c r="W48" s="127" t="str">
        <f t="shared" si="6"/>
        <v>〇</v>
      </c>
    </row>
    <row r="49" spans="1:23" ht="25" customHeight="1">
      <c r="A49" s="109" t="str">
        <f t="shared" si="7"/>
        <v/>
      </c>
      <c r="B49" s="114"/>
      <c r="C49" s="115"/>
      <c r="D49" s="115"/>
      <c r="E49" s="128"/>
      <c r="F49" s="128"/>
      <c r="G49" s="128"/>
      <c r="H49" s="128"/>
      <c r="I49" s="128"/>
      <c r="J49" s="128"/>
      <c r="K49" s="116" t="str">
        <f>IFERROR(VLOOKUP(D49,'対象事業所等（車両燃料費）'!$B$2:$D$25,2,FALSE),"")</f>
        <v/>
      </c>
      <c r="L49" s="129" t="str">
        <f t="shared" si="1"/>
        <v/>
      </c>
      <c r="M49" s="117" t="str">
        <f t="shared" si="2"/>
        <v/>
      </c>
      <c r="N49" s="125" t="str">
        <f t="shared" si="3"/>
        <v/>
      </c>
      <c r="O49" s="105" t="str">
        <f t="shared" si="4"/>
        <v/>
      </c>
      <c r="P49" s="103" t="b">
        <f t="shared" si="5"/>
        <v>0</v>
      </c>
      <c r="Q49" s="103" t="str">
        <f t="shared" si="8"/>
        <v>TRUE</v>
      </c>
      <c r="R49" s="103" t="str">
        <f t="shared" si="8"/>
        <v>TRUE</v>
      </c>
      <c r="S49" s="103" t="str">
        <f t="shared" si="8"/>
        <v>TRUE</v>
      </c>
      <c r="T49" s="103" t="str">
        <f t="shared" si="8"/>
        <v>TRUE</v>
      </c>
      <c r="U49" s="103" t="str">
        <f t="shared" si="8"/>
        <v>TRUE</v>
      </c>
      <c r="V49" s="103" t="str">
        <f t="shared" si="8"/>
        <v>TRUE</v>
      </c>
      <c r="W49" s="127" t="str">
        <f t="shared" si="6"/>
        <v>〇</v>
      </c>
    </row>
    <row r="50" spans="1:23" ht="25" customHeight="1">
      <c r="A50" s="109" t="str">
        <f t="shared" si="7"/>
        <v/>
      </c>
      <c r="B50" s="114"/>
      <c r="C50" s="115"/>
      <c r="D50" s="115"/>
      <c r="E50" s="128"/>
      <c r="F50" s="128"/>
      <c r="G50" s="128"/>
      <c r="H50" s="128"/>
      <c r="I50" s="128"/>
      <c r="J50" s="128"/>
      <c r="K50" s="116" t="str">
        <f>IFERROR(VLOOKUP(D50,'対象事業所等（車両燃料費）'!$B$2:$D$25,2,FALSE),"")</f>
        <v/>
      </c>
      <c r="L50" s="129" t="str">
        <f t="shared" si="1"/>
        <v/>
      </c>
      <c r="M50" s="117" t="str">
        <f t="shared" si="2"/>
        <v/>
      </c>
      <c r="N50" s="125" t="str">
        <f t="shared" si="3"/>
        <v/>
      </c>
      <c r="O50" s="105" t="str">
        <f t="shared" si="4"/>
        <v/>
      </c>
      <c r="P50" s="103" t="b">
        <f t="shared" si="5"/>
        <v>0</v>
      </c>
      <c r="Q50" s="103" t="str">
        <f t="shared" si="8"/>
        <v>TRUE</v>
      </c>
      <c r="R50" s="103" t="str">
        <f t="shared" si="8"/>
        <v>TRUE</v>
      </c>
      <c r="S50" s="103" t="str">
        <f t="shared" si="8"/>
        <v>TRUE</v>
      </c>
      <c r="T50" s="103" t="str">
        <f t="shared" si="8"/>
        <v>TRUE</v>
      </c>
      <c r="U50" s="103" t="str">
        <f t="shared" si="8"/>
        <v>TRUE</v>
      </c>
      <c r="V50" s="103" t="str">
        <f t="shared" si="8"/>
        <v>TRUE</v>
      </c>
      <c r="W50" s="127" t="str">
        <f t="shared" si="6"/>
        <v>〇</v>
      </c>
    </row>
    <row r="51" spans="1:23" ht="25" customHeight="1">
      <c r="A51" s="109" t="str">
        <f t="shared" si="7"/>
        <v/>
      </c>
      <c r="B51" s="114"/>
      <c r="C51" s="115"/>
      <c r="D51" s="115"/>
      <c r="E51" s="128"/>
      <c r="F51" s="128"/>
      <c r="G51" s="128"/>
      <c r="H51" s="128"/>
      <c r="I51" s="128"/>
      <c r="J51" s="128"/>
      <c r="K51" s="116" t="str">
        <f>IFERROR(VLOOKUP(D51,'対象事業所等（車両燃料費）'!$B$2:$D$25,2,FALSE),"")</f>
        <v/>
      </c>
      <c r="L51" s="129" t="str">
        <f t="shared" si="1"/>
        <v/>
      </c>
      <c r="M51" s="117" t="str">
        <f t="shared" si="2"/>
        <v/>
      </c>
      <c r="N51" s="125" t="str">
        <f t="shared" si="3"/>
        <v/>
      </c>
      <c r="O51" s="105" t="str">
        <f t="shared" si="4"/>
        <v/>
      </c>
      <c r="P51" s="103" t="b">
        <f t="shared" si="5"/>
        <v>0</v>
      </c>
      <c r="Q51" s="103" t="str">
        <f t="shared" si="8"/>
        <v>TRUE</v>
      </c>
      <c r="R51" s="103" t="str">
        <f t="shared" si="8"/>
        <v>TRUE</v>
      </c>
      <c r="S51" s="103" t="str">
        <f t="shared" si="8"/>
        <v>TRUE</v>
      </c>
      <c r="T51" s="103" t="str">
        <f t="shared" si="8"/>
        <v>TRUE</v>
      </c>
      <c r="U51" s="103" t="str">
        <f t="shared" si="8"/>
        <v>TRUE</v>
      </c>
      <c r="V51" s="103" t="str">
        <f t="shared" si="8"/>
        <v>TRUE</v>
      </c>
      <c r="W51" s="127" t="str">
        <f t="shared" si="6"/>
        <v>〇</v>
      </c>
    </row>
    <row r="52" spans="1:23" ht="25" customHeight="1">
      <c r="A52" s="109" t="str">
        <f t="shared" si="7"/>
        <v/>
      </c>
      <c r="B52" s="114"/>
      <c r="C52" s="115"/>
      <c r="D52" s="115"/>
      <c r="E52" s="128"/>
      <c r="F52" s="128"/>
      <c r="G52" s="128"/>
      <c r="H52" s="128"/>
      <c r="I52" s="128"/>
      <c r="J52" s="128"/>
      <c r="K52" s="116" t="str">
        <f>IFERROR(VLOOKUP(D52,'対象事業所等（車両燃料費）'!$B$2:$D$25,2,FALSE),"")</f>
        <v/>
      </c>
      <c r="L52" s="129" t="str">
        <f t="shared" si="1"/>
        <v/>
      </c>
      <c r="M52" s="117" t="str">
        <f t="shared" si="2"/>
        <v/>
      </c>
      <c r="N52" s="125" t="str">
        <f t="shared" si="3"/>
        <v/>
      </c>
      <c r="O52" s="105" t="str">
        <f t="shared" si="4"/>
        <v/>
      </c>
      <c r="P52" s="103" t="b">
        <f t="shared" si="5"/>
        <v>0</v>
      </c>
      <c r="Q52" s="103" t="str">
        <f t="shared" si="8"/>
        <v>TRUE</v>
      </c>
      <c r="R52" s="103" t="str">
        <f t="shared" si="8"/>
        <v>TRUE</v>
      </c>
      <c r="S52" s="103" t="str">
        <f t="shared" si="8"/>
        <v>TRUE</v>
      </c>
      <c r="T52" s="103" t="str">
        <f t="shared" si="8"/>
        <v>TRUE</v>
      </c>
      <c r="U52" s="103" t="str">
        <f t="shared" si="8"/>
        <v>TRUE</v>
      </c>
      <c r="V52" s="103" t="str">
        <f t="shared" si="8"/>
        <v>TRUE</v>
      </c>
      <c r="W52" s="127" t="str">
        <f t="shared" si="6"/>
        <v>〇</v>
      </c>
    </row>
    <row r="53" spans="1:23" ht="25" customHeight="1">
      <c r="A53" s="109" t="str">
        <f t="shared" si="7"/>
        <v/>
      </c>
      <c r="B53" s="114"/>
      <c r="C53" s="115"/>
      <c r="D53" s="115"/>
      <c r="E53" s="128"/>
      <c r="F53" s="128"/>
      <c r="G53" s="128"/>
      <c r="H53" s="128"/>
      <c r="I53" s="128"/>
      <c r="J53" s="128"/>
      <c r="K53" s="116" t="str">
        <f>IFERROR(VLOOKUP(D53,'対象事業所等（車両燃料費）'!$B$2:$D$25,2,FALSE),"")</f>
        <v/>
      </c>
      <c r="L53" s="129" t="str">
        <f t="shared" si="1"/>
        <v/>
      </c>
      <c r="M53" s="117" t="str">
        <f t="shared" si="2"/>
        <v/>
      </c>
      <c r="N53" s="125" t="str">
        <f t="shared" si="3"/>
        <v/>
      </c>
      <c r="O53" s="105" t="str">
        <f t="shared" si="4"/>
        <v/>
      </c>
      <c r="P53" s="103" t="b">
        <f t="shared" si="5"/>
        <v>0</v>
      </c>
      <c r="Q53" s="103" t="str">
        <f t="shared" si="8"/>
        <v>TRUE</v>
      </c>
      <c r="R53" s="103" t="str">
        <f t="shared" si="8"/>
        <v>TRUE</v>
      </c>
      <c r="S53" s="103" t="str">
        <f t="shared" si="8"/>
        <v>TRUE</v>
      </c>
      <c r="T53" s="103" t="str">
        <f t="shared" si="8"/>
        <v>TRUE</v>
      </c>
      <c r="U53" s="103" t="str">
        <f t="shared" si="8"/>
        <v>TRUE</v>
      </c>
      <c r="V53" s="103" t="str">
        <f t="shared" si="8"/>
        <v>TRUE</v>
      </c>
      <c r="W53" s="127" t="str">
        <f t="shared" si="6"/>
        <v>〇</v>
      </c>
    </row>
    <row r="54" spans="1:23" ht="25" customHeight="1">
      <c r="A54" s="109" t="str">
        <f t="shared" si="7"/>
        <v/>
      </c>
      <c r="B54" s="114"/>
      <c r="C54" s="115"/>
      <c r="D54" s="115"/>
      <c r="E54" s="128"/>
      <c r="F54" s="128"/>
      <c r="G54" s="128"/>
      <c r="H54" s="128"/>
      <c r="I54" s="128"/>
      <c r="J54" s="128"/>
      <c r="K54" s="116" t="str">
        <f>IFERROR(VLOOKUP(D54,'対象事業所等（車両燃料費）'!$B$2:$D$25,2,FALSE),"")</f>
        <v/>
      </c>
      <c r="L54" s="129" t="str">
        <f t="shared" si="1"/>
        <v/>
      </c>
      <c r="M54" s="117" t="str">
        <f t="shared" si="2"/>
        <v/>
      </c>
      <c r="N54" s="125" t="str">
        <f t="shared" si="3"/>
        <v/>
      </c>
      <c r="O54" s="105" t="str">
        <f t="shared" si="4"/>
        <v/>
      </c>
      <c r="P54" s="103" t="b">
        <f t="shared" si="5"/>
        <v>0</v>
      </c>
      <c r="Q54" s="103" t="str">
        <f t="shared" si="8"/>
        <v>TRUE</v>
      </c>
      <c r="R54" s="103" t="str">
        <f t="shared" si="8"/>
        <v>TRUE</v>
      </c>
      <c r="S54" s="103" t="str">
        <f t="shared" si="8"/>
        <v>TRUE</v>
      </c>
      <c r="T54" s="103" t="str">
        <f t="shared" si="8"/>
        <v>TRUE</v>
      </c>
      <c r="U54" s="103" t="str">
        <f t="shared" si="8"/>
        <v>TRUE</v>
      </c>
      <c r="V54" s="103" t="str">
        <f t="shared" si="8"/>
        <v>TRUE</v>
      </c>
      <c r="W54" s="127" t="str">
        <f t="shared" si="6"/>
        <v>〇</v>
      </c>
    </row>
    <row r="55" spans="1:23" ht="25" customHeight="1">
      <c r="A55" s="109" t="str">
        <f t="shared" si="7"/>
        <v/>
      </c>
      <c r="B55" s="114"/>
      <c r="C55" s="115"/>
      <c r="D55" s="115"/>
      <c r="E55" s="128"/>
      <c r="F55" s="128"/>
      <c r="G55" s="128"/>
      <c r="H55" s="128"/>
      <c r="I55" s="128"/>
      <c r="J55" s="128"/>
      <c r="K55" s="116" t="str">
        <f>IFERROR(VLOOKUP(D55,'対象事業所等（車両燃料費）'!$B$2:$D$25,2,FALSE),"")</f>
        <v/>
      </c>
      <c r="L55" s="129" t="str">
        <f t="shared" si="1"/>
        <v/>
      </c>
      <c r="M55" s="117" t="str">
        <f t="shared" si="2"/>
        <v/>
      </c>
      <c r="N55" s="125" t="str">
        <f t="shared" si="3"/>
        <v/>
      </c>
      <c r="O55" s="105" t="str">
        <f t="shared" si="4"/>
        <v/>
      </c>
      <c r="P55" s="103" t="b">
        <f t="shared" si="5"/>
        <v>0</v>
      </c>
      <c r="Q55" s="103" t="str">
        <f t="shared" si="8"/>
        <v>TRUE</v>
      </c>
      <c r="R55" s="103" t="str">
        <f t="shared" si="8"/>
        <v>TRUE</v>
      </c>
      <c r="S55" s="103" t="str">
        <f t="shared" si="8"/>
        <v>TRUE</v>
      </c>
      <c r="T55" s="103" t="str">
        <f t="shared" si="8"/>
        <v>TRUE</v>
      </c>
      <c r="U55" s="103" t="str">
        <f t="shared" si="8"/>
        <v>TRUE</v>
      </c>
      <c r="V55" s="103" t="str">
        <f t="shared" si="8"/>
        <v>TRUE</v>
      </c>
      <c r="W55" s="127" t="str">
        <f t="shared" si="6"/>
        <v>〇</v>
      </c>
    </row>
    <row r="56" spans="1:23" ht="25" customHeight="1">
      <c r="A56" s="109" t="str">
        <f t="shared" si="7"/>
        <v/>
      </c>
      <c r="B56" s="114"/>
      <c r="C56" s="115"/>
      <c r="D56" s="115"/>
      <c r="E56" s="128"/>
      <c r="F56" s="128"/>
      <c r="G56" s="128"/>
      <c r="H56" s="128"/>
      <c r="I56" s="128"/>
      <c r="J56" s="128"/>
      <c r="K56" s="116" t="str">
        <f>IFERROR(VLOOKUP(D56,'対象事業所等（車両燃料費）'!$B$2:$D$25,2,FALSE),"")</f>
        <v/>
      </c>
      <c r="L56" s="129" t="str">
        <f t="shared" si="1"/>
        <v/>
      </c>
      <c r="M56" s="117" t="str">
        <f t="shared" si="2"/>
        <v/>
      </c>
      <c r="N56" s="125" t="str">
        <f t="shared" si="3"/>
        <v/>
      </c>
      <c r="O56" s="105" t="str">
        <f t="shared" si="4"/>
        <v/>
      </c>
      <c r="P56" s="103" t="b">
        <f t="shared" si="5"/>
        <v>0</v>
      </c>
      <c r="Q56" s="103" t="str">
        <f t="shared" si="8"/>
        <v>TRUE</v>
      </c>
      <c r="R56" s="103" t="str">
        <f t="shared" si="8"/>
        <v>TRUE</v>
      </c>
      <c r="S56" s="103" t="str">
        <f t="shared" si="8"/>
        <v>TRUE</v>
      </c>
      <c r="T56" s="103" t="str">
        <f t="shared" si="8"/>
        <v>TRUE</v>
      </c>
      <c r="U56" s="103" t="str">
        <f t="shared" si="8"/>
        <v>TRUE</v>
      </c>
      <c r="V56" s="103" t="str">
        <f t="shared" si="8"/>
        <v>TRUE</v>
      </c>
      <c r="W56" s="127" t="str">
        <f t="shared" si="6"/>
        <v>〇</v>
      </c>
    </row>
    <row r="57" spans="1:23" ht="25" customHeight="1">
      <c r="A57" s="109" t="str">
        <f t="shared" si="7"/>
        <v/>
      </c>
      <c r="B57" s="114"/>
      <c r="C57" s="115"/>
      <c r="D57" s="115"/>
      <c r="E57" s="128"/>
      <c r="F57" s="128"/>
      <c r="G57" s="128"/>
      <c r="H57" s="128"/>
      <c r="I57" s="128"/>
      <c r="J57" s="128"/>
      <c r="K57" s="116" t="str">
        <f>IFERROR(VLOOKUP(D57,'対象事業所等（車両燃料費）'!$B$2:$D$25,2,FALSE),"")</f>
        <v/>
      </c>
      <c r="L57" s="129" t="str">
        <f t="shared" si="1"/>
        <v/>
      </c>
      <c r="M57" s="117" t="str">
        <f t="shared" si="2"/>
        <v/>
      </c>
      <c r="N57" s="125" t="str">
        <f t="shared" si="3"/>
        <v/>
      </c>
      <c r="O57" s="105" t="str">
        <f t="shared" si="4"/>
        <v/>
      </c>
      <c r="P57" s="103" t="b">
        <f t="shared" si="5"/>
        <v>0</v>
      </c>
      <c r="Q57" s="103" t="str">
        <f t="shared" si="8"/>
        <v>TRUE</v>
      </c>
      <c r="R57" s="103" t="str">
        <f t="shared" si="8"/>
        <v>TRUE</v>
      </c>
      <c r="S57" s="103" t="str">
        <f t="shared" si="8"/>
        <v>TRUE</v>
      </c>
      <c r="T57" s="103" t="str">
        <f t="shared" si="8"/>
        <v>TRUE</v>
      </c>
      <c r="U57" s="103" t="str">
        <f t="shared" si="8"/>
        <v>TRUE</v>
      </c>
      <c r="V57" s="103" t="str">
        <f t="shared" si="8"/>
        <v>TRUE</v>
      </c>
      <c r="W57" s="127" t="str">
        <f t="shared" si="6"/>
        <v>〇</v>
      </c>
    </row>
    <row r="58" spans="1:23" ht="25" customHeight="1">
      <c r="A58" s="109" t="str">
        <f t="shared" si="7"/>
        <v/>
      </c>
      <c r="B58" s="114"/>
      <c r="C58" s="115"/>
      <c r="D58" s="115"/>
      <c r="E58" s="128"/>
      <c r="F58" s="128"/>
      <c r="G58" s="128"/>
      <c r="H58" s="128"/>
      <c r="I58" s="128"/>
      <c r="J58" s="128"/>
      <c r="K58" s="116" t="str">
        <f>IFERROR(VLOOKUP(D58,'対象事業所等（車両燃料費）'!$B$2:$D$25,2,FALSE),"")</f>
        <v/>
      </c>
      <c r="L58" s="129" t="str">
        <f t="shared" si="1"/>
        <v/>
      </c>
      <c r="M58" s="117" t="str">
        <f t="shared" si="2"/>
        <v/>
      </c>
      <c r="N58" s="125" t="str">
        <f t="shared" si="3"/>
        <v/>
      </c>
      <c r="O58" s="105" t="str">
        <f t="shared" si="4"/>
        <v/>
      </c>
      <c r="P58" s="103" t="b">
        <f t="shared" si="5"/>
        <v>0</v>
      </c>
      <c r="Q58" s="103" t="str">
        <f t="shared" si="8"/>
        <v>TRUE</v>
      </c>
      <c r="R58" s="103" t="str">
        <f t="shared" si="8"/>
        <v>TRUE</v>
      </c>
      <c r="S58" s="103" t="str">
        <f t="shared" si="8"/>
        <v>TRUE</v>
      </c>
      <c r="T58" s="103" t="str">
        <f t="shared" si="8"/>
        <v>TRUE</v>
      </c>
      <c r="U58" s="103" t="str">
        <f t="shared" si="8"/>
        <v>TRUE</v>
      </c>
      <c r="V58" s="103" t="str">
        <f t="shared" si="8"/>
        <v>TRUE</v>
      </c>
      <c r="W58" s="127" t="str">
        <f t="shared" si="6"/>
        <v>〇</v>
      </c>
    </row>
    <row r="59" spans="1:23" ht="25" customHeight="1">
      <c r="A59" s="109" t="str">
        <f t="shared" si="7"/>
        <v/>
      </c>
      <c r="B59" s="114"/>
      <c r="C59" s="115"/>
      <c r="D59" s="115"/>
      <c r="E59" s="128"/>
      <c r="F59" s="128"/>
      <c r="G59" s="128"/>
      <c r="H59" s="128"/>
      <c r="I59" s="128"/>
      <c r="J59" s="128"/>
      <c r="K59" s="116" t="str">
        <f>IFERROR(VLOOKUP(D59,'対象事業所等（車両燃料費）'!$B$2:$D$25,2,FALSE),"")</f>
        <v/>
      </c>
      <c r="L59" s="129" t="str">
        <f t="shared" si="1"/>
        <v/>
      </c>
      <c r="M59" s="117" t="str">
        <f t="shared" si="2"/>
        <v/>
      </c>
      <c r="N59" s="125" t="str">
        <f t="shared" si="3"/>
        <v/>
      </c>
      <c r="O59" s="105" t="str">
        <f t="shared" si="4"/>
        <v/>
      </c>
      <c r="P59" s="103" t="b">
        <f t="shared" si="5"/>
        <v>0</v>
      </c>
      <c r="Q59" s="103" t="str">
        <f t="shared" si="8"/>
        <v>TRUE</v>
      </c>
      <c r="R59" s="103" t="str">
        <f t="shared" si="8"/>
        <v>TRUE</v>
      </c>
      <c r="S59" s="103" t="str">
        <f t="shared" si="8"/>
        <v>TRUE</v>
      </c>
      <c r="T59" s="103" t="str">
        <f t="shared" si="8"/>
        <v>TRUE</v>
      </c>
      <c r="U59" s="103" t="str">
        <f t="shared" si="8"/>
        <v>TRUE</v>
      </c>
      <c r="V59" s="103" t="str">
        <f t="shared" si="8"/>
        <v>TRUE</v>
      </c>
      <c r="W59" s="127" t="str">
        <f t="shared" si="6"/>
        <v>〇</v>
      </c>
    </row>
    <row r="60" spans="1:23" ht="25" customHeight="1">
      <c r="A60" s="109" t="str">
        <f t="shared" si="7"/>
        <v/>
      </c>
      <c r="B60" s="114"/>
      <c r="C60" s="115"/>
      <c r="D60" s="115"/>
      <c r="E60" s="128"/>
      <c r="F60" s="128"/>
      <c r="G60" s="128"/>
      <c r="H60" s="128"/>
      <c r="I60" s="128"/>
      <c r="J60" s="128"/>
      <c r="K60" s="116" t="str">
        <f>IFERROR(VLOOKUP(D60,'対象事業所等（車両燃料費）'!$B$2:$D$25,2,FALSE),"")</f>
        <v/>
      </c>
      <c r="L60" s="129" t="str">
        <f t="shared" si="1"/>
        <v/>
      </c>
      <c r="M60" s="117" t="str">
        <f t="shared" si="2"/>
        <v/>
      </c>
      <c r="N60" s="125" t="str">
        <f t="shared" si="3"/>
        <v/>
      </c>
      <c r="O60" s="105" t="str">
        <f t="shared" si="4"/>
        <v/>
      </c>
      <c r="P60" s="103" t="b">
        <f t="shared" si="5"/>
        <v>0</v>
      </c>
      <c r="Q60" s="103" t="str">
        <f t="shared" si="8"/>
        <v>TRUE</v>
      </c>
      <c r="R60" s="103" t="str">
        <f t="shared" si="8"/>
        <v>TRUE</v>
      </c>
      <c r="S60" s="103" t="str">
        <f t="shared" si="8"/>
        <v>TRUE</v>
      </c>
      <c r="T60" s="103" t="str">
        <f t="shared" si="8"/>
        <v>TRUE</v>
      </c>
      <c r="U60" s="103" t="str">
        <f t="shared" si="8"/>
        <v>TRUE</v>
      </c>
      <c r="V60" s="103" t="str">
        <f t="shared" si="8"/>
        <v>TRUE</v>
      </c>
      <c r="W60" s="127" t="str">
        <f t="shared" si="6"/>
        <v>〇</v>
      </c>
    </row>
    <row r="61" spans="1:23" ht="25" customHeight="1">
      <c r="A61" s="109" t="str">
        <f t="shared" si="7"/>
        <v/>
      </c>
      <c r="B61" s="114"/>
      <c r="C61" s="115"/>
      <c r="D61" s="115"/>
      <c r="E61" s="128"/>
      <c r="F61" s="128"/>
      <c r="G61" s="128"/>
      <c r="H61" s="128"/>
      <c r="I61" s="128"/>
      <c r="J61" s="128"/>
      <c r="K61" s="116" t="str">
        <f>IFERROR(VLOOKUP(D61,'対象事業所等（車両燃料費）'!$B$2:$D$25,2,FALSE),"")</f>
        <v/>
      </c>
      <c r="L61" s="129" t="str">
        <f t="shared" si="1"/>
        <v/>
      </c>
      <c r="M61" s="117" t="str">
        <f t="shared" si="2"/>
        <v/>
      </c>
      <c r="N61" s="125" t="str">
        <f t="shared" si="3"/>
        <v/>
      </c>
      <c r="O61" s="105" t="str">
        <f t="shared" si="4"/>
        <v/>
      </c>
      <c r="P61" s="103" t="b">
        <f t="shared" si="5"/>
        <v>0</v>
      </c>
      <c r="Q61" s="103" t="str">
        <f t="shared" si="8"/>
        <v>TRUE</v>
      </c>
      <c r="R61" s="103" t="str">
        <f t="shared" si="8"/>
        <v>TRUE</v>
      </c>
      <c r="S61" s="103" t="str">
        <f t="shared" si="8"/>
        <v>TRUE</v>
      </c>
      <c r="T61" s="103" t="str">
        <f t="shared" si="8"/>
        <v>TRUE</v>
      </c>
      <c r="U61" s="103" t="str">
        <f t="shared" si="8"/>
        <v>TRUE</v>
      </c>
      <c r="V61" s="103" t="str">
        <f t="shared" si="8"/>
        <v>TRUE</v>
      </c>
      <c r="W61" s="127" t="str">
        <f t="shared" si="6"/>
        <v>〇</v>
      </c>
    </row>
    <row r="62" spans="1:23" ht="25" customHeight="1">
      <c r="A62" s="109" t="str">
        <f t="shared" si="7"/>
        <v/>
      </c>
      <c r="B62" s="114"/>
      <c r="C62" s="115"/>
      <c r="D62" s="115"/>
      <c r="E62" s="128"/>
      <c r="F62" s="128"/>
      <c r="G62" s="128"/>
      <c r="H62" s="128"/>
      <c r="I62" s="128"/>
      <c r="J62" s="128"/>
      <c r="K62" s="116" t="str">
        <f>IFERROR(VLOOKUP(D62,'対象事業所等（車両燃料費）'!$B$2:$D$25,2,FALSE),"")</f>
        <v/>
      </c>
      <c r="L62" s="129" t="str">
        <f t="shared" si="1"/>
        <v/>
      </c>
      <c r="M62" s="117" t="str">
        <f t="shared" si="2"/>
        <v/>
      </c>
      <c r="N62" s="125" t="str">
        <f t="shared" si="3"/>
        <v/>
      </c>
      <c r="O62" s="105" t="str">
        <f t="shared" si="4"/>
        <v/>
      </c>
      <c r="P62" s="103" t="b">
        <f t="shared" si="5"/>
        <v>0</v>
      </c>
      <c r="Q62" s="103" t="str">
        <f t="shared" si="8"/>
        <v>TRUE</v>
      </c>
      <c r="R62" s="103" t="str">
        <f t="shared" si="8"/>
        <v>TRUE</v>
      </c>
      <c r="S62" s="103" t="str">
        <f t="shared" si="8"/>
        <v>TRUE</v>
      </c>
      <c r="T62" s="103" t="str">
        <f t="shared" si="8"/>
        <v>TRUE</v>
      </c>
      <c r="U62" s="103" t="str">
        <f t="shared" si="8"/>
        <v>TRUE</v>
      </c>
      <c r="V62" s="103" t="str">
        <f t="shared" si="8"/>
        <v>TRUE</v>
      </c>
      <c r="W62" s="127" t="str">
        <f t="shared" si="6"/>
        <v>〇</v>
      </c>
    </row>
    <row r="63" spans="1:23" ht="25" customHeight="1">
      <c r="A63" s="109" t="str">
        <f t="shared" si="7"/>
        <v/>
      </c>
      <c r="B63" s="114"/>
      <c r="C63" s="115"/>
      <c r="D63" s="115"/>
      <c r="E63" s="128"/>
      <c r="F63" s="128"/>
      <c r="G63" s="128"/>
      <c r="H63" s="128"/>
      <c r="I63" s="128"/>
      <c r="J63" s="128"/>
      <c r="K63" s="116" t="str">
        <f>IFERROR(VLOOKUP(D63,'対象事業所等（車両燃料費）'!$B$2:$D$25,2,FALSE),"")</f>
        <v/>
      </c>
      <c r="L63" s="129" t="str">
        <f t="shared" si="1"/>
        <v/>
      </c>
      <c r="M63" s="117" t="str">
        <f t="shared" si="2"/>
        <v/>
      </c>
      <c r="N63" s="125" t="str">
        <f t="shared" si="3"/>
        <v/>
      </c>
      <c r="O63" s="105" t="str">
        <f t="shared" si="4"/>
        <v/>
      </c>
      <c r="P63" s="103" t="b">
        <f t="shared" si="5"/>
        <v>0</v>
      </c>
      <c r="Q63" s="103" t="str">
        <f t="shared" si="8"/>
        <v>TRUE</v>
      </c>
      <c r="R63" s="103" t="str">
        <f t="shared" si="8"/>
        <v>TRUE</v>
      </c>
      <c r="S63" s="103" t="str">
        <f t="shared" si="8"/>
        <v>TRUE</v>
      </c>
      <c r="T63" s="103" t="str">
        <f t="shared" si="8"/>
        <v>TRUE</v>
      </c>
      <c r="U63" s="103" t="str">
        <f t="shared" si="8"/>
        <v>TRUE</v>
      </c>
      <c r="V63" s="103" t="str">
        <f t="shared" si="8"/>
        <v>TRUE</v>
      </c>
      <c r="W63" s="127" t="str">
        <f t="shared" si="6"/>
        <v>〇</v>
      </c>
    </row>
    <row r="64" spans="1:23" ht="25" customHeight="1">
      <c r="A64" s="109" t="str">
        <f t="shared" si="7"/>
        <v/>
      </c>
      <c r="B64" s="114"/>
      <c r="C64" s="115"/>
      <c r="D64" s="115"/>
      <c r="E64" s="128"/>
      <c r="F64" s="128"/>
      <c r="G64" s="128"/>
      <c r="H64" s="128"/>
      <c r="I64" s="128"/>
      <c r="J64" s="128"/>
      <c r="K64" s="116" t="str">
        <f>IFERROR(VLOOKUP(D64,'対象事業所等（車両燃料費）'!$B$2:$D$25,2,FALSE),"")</f>
        <v/>
      </c>
      <c r="L64" s="129" t="str">
        <f t="shared" si="1"/>
        <v/>
      </c>
      <c r="M64" s="117" t="str">
        <f t="shared" si="2"/>
        <v/>
      </c>
      <c r="N64" s="125" t="str">
        <f t="shared" si="3"/>
        <v/>
      </c>
      <c r="O64" s="105" t="str">
        <f t="shared" si="4"/>
        <v/>
      </c>
      <c r="P64" s="103" t="b">
        <f t="shared" si="5"/>
        <v>0</v>
      </c>
      <c r="Q64" s="103" t="str">
        <f t="shared" si="8"/>
        <v>TRUE</v>
      </c>
      <c r="R64" s="103" t="str">
        <f t="shared" si="8"/>
        <v>TRUE</v>
      </c>
      <c r="S64" s="103" t="str">
        <f t="shared" si="8"/>
        <v>TRUE</v>
      </c>
      <c r="T64" s="103" t="str">
        <f t="shared" si="8"/>
        <v>TRUE</v>
      </c>
      <c r="U64" s="103" t="str">
        <f t="shared" si="8"/>
        <v>TRUE</v>
      </c>
      <c r="V64" s="103" t="str">
        <f t="shared" si="8"/>
        <v>TRUE</v>
      </c>
      <c r="W64" s="127" t="str">
        <f t="shared" si="6"/>
        <v>〇</v>
      </c>
    </row>
    <row r="65" spans="1:23" ht="25" customHeight="1">
      <c r="A65" s="109" t="str">
        <f t="shared" si="7"/>
        <v/>
      </c>
      <c r="B65" s="114"/>
      <c r="C65" s="115"/>
      <c r="D65" s="115"/>
      <c r="E65" s="128"/>
      <c r="F65" s="128"/>
      <c r="G65" s="128"/>
      <c r="H65" s="128"/>
      <c r="I65" s="128"/>
      <c r="J65" s="128"/>
      <c r="K65" s="116" t="str">
        <f>IFERROR(VLOOKUP(D65,'対象事業所等（車両燃料費）'!$B$2:$D$25,2,FALSE),"")</f>
        <v/>
      </c>
      <c r="L65" s="129" t="str">
        <f t="shared" si="1"/>
        <v/>
      </c>
      <c r="M65" s="117" t="str">
        <f t="shared" si="2"/>
        <v/>
      </c>
      <c r="N65" s="125" t="str">
        <f t="shared" si="3"/>
        <v/>
      </c>
      <c r="O65" s="105" t="str">
        <f t="shared" si="4"/>
        <v/>
      </c>
      <c r="P65" s="103" t="b">
        <f t="shared" si="5"/>
        <v>0</v>
      </c>
      <c r="Q65" s="103" t="str">
        <f t="shared" si="8"/>
        <v>TRUE</v>
      </c>
      <c r="R65" s="103" t="str">
        <f t="shared" si="8"/>
        <v>TRUE</v>
      </c>
      <c r="S65" s="103" t="str">
        <f t="shared" si="8"/>
        <v>TRUE</v>
      </c>
      <c r="T65" s="103" t="str">
        <f t="shared" si="8"/>
        <v>TRUE</v>
      </c>
      <c r="U65" s="103" t="str">
        <f t="shared" si="8"/>
        <v>TRUE</v>
      </c>
      <c r="V65" s="103" t="str">
        <f t="shared" si="8"/>
        <v>TRUE</v>
      </c>
      <c r="W65" s="127" t="str">
        <f t="shared" si="6"/>
        <v>〇</v>
      </c>
    </row>
    <row r="66" spans="1:23" ht="25" customHeight="1">
      <c r="A66" s="109" t="str">
        <f t="shared" si="7"/>
        <v/>
      </c>
      <c r="B66" s="114"/>
      <c r="C66" s="115"/>
      <c r="D66" s="115"/>
      <c r="E66" s="128"/>
      <c r="F66" s="128"/>
      <c r="G66" s="128"/>
      <c r="H66" s="128"/>
      <c r="I66" s="128"/>
      <c r="J66" s="128"/>
      <c r="K66" s="116" t="str">
        <f>IFERROR(VLOOKUP(D66,'対象事業所等（車両燃料費）'!$B$2:$D$25,2,FALSE),"")</f>
        <v/>
      </c>
      <c r="L66" s="129" t="str">
        <f t="shared" si="1"/>
        <v/>
      </c>
      <c r="M66" s="117" t="str">
        <f t="shared" si="2"/>
        <v/>
      </c>
      <c r="N66" s="125" t="str">
        <f t="shared" si="3"/>
        <v/>
      </c>
      <c r="O66" s="105" t="str">
        <f t="shared" si="4"/>
        <v/>
      </c>
      <c r="P66" s="103" t="b">
        <f t="shared" si="5"/>
        <v>0</v>
      </c>
      <c r="Q66" s="103" t="str">
        <f t="shared" si="8"/>
        <v>TRUE</v>
      </c>
      <c r="R66" s="103" t="str">
        <f t="shared" si="8"/>
        <v>TRUE</v>
      </c>
      <c r="S66" s="103" t="str">
        <f t="shared" si="8"/>
        <v>TRUE</v>
      </c>
      <c r="T66" s="103" t="str">
        <f t="shared" si="8"/>
        <v>TRUE</v>
      </c>
      <c r="U66" s="103" t="str">
        <f t="shared" si="8"/>
        <v>TRUE</v>
      </c>
      <c r="V66" s="103" t="str">
        <f t="shared" si="8"/>
        <v>TRUE</v>
      </c>
      <c r="W66" s="127" t="str">
        <f t="shared" si="6"/>
        <v>〇</v>
      </c>
    </row>
    <row r="67" spans="1:23" ht="25" customHeight="1">
      <c r="A67" s="109" t="str">
        <f t="shared" si="7"/>
        <v/>
      </c>
      <c r="B67" s="114"/>
      <c r="C67" s="115"/>
      <c r="D67" s="115"/>
      <c r="E67" s="128"/>
      <c r="F67" s="128"/>
      <c r="G67" s="128"/>
      <c r="H67" s="128"/>
      <c r="I67" s="128"/>
      <c r="J67" s="128"/>
      <c r="K67" s="116" t="str">
        <f>IFERROR(VLOOKUP(D67,'対象事業所等（車両燃料費）'!$B$2:$D$25,2,FALSE),"")</f>
        <v/>
      </c>
      <c r="L67" s="129" t="str">
        <f t="shared" si="1"/>
        <v/>
      </c>
      <c r="M67" s="117" t="str">
        <f t="shared" si="2"/>
        <v/>
      </c>
      <c r="N67" s="125" t="str">
        <f t="shared" si="3"/>
        <v/>
      </c>
      <c r="O67" s="105" t="str">
        <f t="shared" si="4"/>
        <v/>
      </c>
      <c r="P67" s="103" t="b">
        <f t="shared" si="5"/>
        <v>0</v>
      </c>
      <c r="Q67" s="103" t="str">
        <f t="shared" si="8"/>
        <v>TRUE</v>
      </c>
      <c r="R67" s="103" t="str">
        <f t="shared" si="8"/>
        <v>TRUE</v>
      </c>
      <c r="S67" s="103" t="str">
        <f t="shared" si="8"/>
        <v>TRUE</v>
      </c>
      <c r="T67" s="103" t="str">
        <f t="shared" si="8"/>
        <v>TRUE</v>
      </c>
      <c r="U67" s="103" t="str">
        <f t="shared" si="8"/>
        <v>TRUE</v>
      </c>
      <c r="V67" s="103" t="str">
        <f t="shared" si="8"/>
        <v>TRUE</v>
      </c>
      <c r="W67" s="127" t="str">
        <f t="shared" si="6"/>
        <v>〇</v>
      </c>
    </row>
    <row r="68" spans="1:23" ht="25" customHeight="1">
      <c r="A68" s="109" t="str">
        <f t="shared" si="7"/>
        <v/>
      </c>
      <c r="B68" s="114"/>
      <c r="C68" s="115"/>
      <c r="D68" s="115"/>
      <c r="E68" s="128"/>
      <c r="F68" s="128"/>
      <c r="G68" s="128"/>
      <c r="H68" s="128"/>
      <c r="I68" s="128"/>
      <c r="J68" s="128"/>
      <c r="K68" s="116" t="str">
        <f>IFERROR(VLOOKUP(D68,'対象事業所等（車両燃料費）'!$B$2:$D$25,2,FALSE),"")</f>
        <v/>
      </c>
      <c r="L68" s="129" t="str">
        <f t="shared" si="1"/>
        <v/>
      </c>
      <c r="M68" s="117" t="str">
        <f t="shared" si="2"/>
        <v/>
      </c>
      <c r="N68" s="125" t="str">
        <f t="shared" si="3"/>
        <v/>
      </c>
      <c r="O68" s="105" t="str">
        <f t="shared" si="4"/>
        <v/>
      </c>
      <c r="P68" s="103" t="b">
        <f t="shared" ref="P68:P131" si="9">COUNTIF(O:O,O68)=1</f>
        <v>0</v>
      </c>
      <c r="Q68" s="103" t="str">
        <f t="shared" ref="Q68:V99" si="10">IF(E68="","TRUE",COUNTIF($E:$J,E68)=1)</f>
        <v>TRUE</v>
      </c>
      <c r="R68" s="103" t="str">
        <f t="shared" si="10"/>
        <v>TRUE</v>
      </c>
      <c r="S68" s="103" t="str">
        <f t="shared" si="10"/>
        <v>TRUE</v>
      </c>
      <c r="T68" s="103" t="str">
        <f t="shared" si="10"/>
        <v>TRUE</v>
      </c>
      <c r="U68" s="103" t="str">
        <f t="shared" si="10"/>
        <v>TRUE</v>
      </c>
      <c r="V68" s="103" t="str">
        <f t="shared" si="10"/>
        <v>TRUE</v>
      </c>
      <c r="W68" s="127" t="str">
        <f t="shared" si="6"/>
        <v>〇</v>
      </c>
    </row>
    <row r="69" spans="1:23" ht="25" customHeight="1">
      <c r="A69" s="109" t="str">
        <f t="shared" si="7"/>
        <v/>
      </c>
      <c r="B69" s="114"/>
      <c r="C69" s="115"/>
      <c r="D69" s="115"/>
      <c r="E69" s="128"/>
      <c r="F69" s="128"/>
      <c r="G69" s="128"/>
      <c r="H69" s="128"/>
      <c r="I69" s="128"/>
      <c r="J69" s="128"/>
      <c r="K69" s="116" t="str">
        <f>IFERROR(VLOOKUP(D69,'対象事業所等（車両燃料費）'!$B$2:$D$25,2,FALSE),"")</f>
        <v/>
      </c>
      <c r="L69" s="129" t="str">
        <f t="shared" ref="L69:L132" si="11">IF(K69=11000,COUNTA(E69:J69),IF(K69=7000,COUNTA(E69:G69),""))</f>
        <v/>
      </c>
      <c r="M69" s="117" t="str">
        <f t="shared" ref="M69:M132" si="12">IF(L69="","",IF(P69=FALSE,"",IF(W69="×","",K69*L69)))</f>
        <v/>
      </c>
      <c r="N69" s="125" t="str">
        <f t="shared" ref="N69:N132" si="13">IF(K69=11000,"通所系","")</f>
        <v/>
      </c>
      <c r="O69" s="105" t="str">
        <f t="shared" ref="O69:O132" si="14">B69&amp;D69</f>
        <v/>
      </c>
      <c r="P69" s="103" t="b">
        <f t="shared" si="9"/>
        <v>0</v>
      </c>
      <c r="Q69" s="103" t="str">
        <f t="shared" si="10"/>
        <v>TRUE</v>
      </c>
      <c r="R69" s="103" t="str">
        <f t="shared" si="10"/>
        <v>TRUE</v>
      </c>
      <c r="S69" s="103" t="str">
        <f t="shared" si="10"/>
        <v>TRUE</v>
      </c>
      <c r="T69" s="103" t="str">
        <f t="shared" si="10"/>
        <v>TRUE</v>
      </c>
      <c r="U69" s="103" t="str">
        <f t="shared" si="10"/>
        <v>TRUE</v>
      </c>
      <c r="V69" s="103" t="str">
        <f t="shared" si="10"/>
        <v>TRUE</v>
      </c>
      <c r="W69" s="127" t="str">
        <f t="shared" ref="W69:W132" si="15">IF(AND(Q69:V69,TRUE),"〇","×")</f>
        <v>〇</v>
      </c>
    </row>
    <row r="70" spans="1:23" ht="25" customHeight="1">
      <c r="A70" s="109" t="str">
        <f t="shared" ref="A70:A133" si="16">IF(M70="","",IF(M70=0,"",A69+1))</f>
        <v/>
      </c>
      <c r="B70" s="114"/>
      <c r="C70" s="115"/>
      <c r="D70" s="115"/>
      <c r="E70" s="128"/>
      <c r="F70" s="128"/>
      <c r="G70" s="128"/>
      <c r="H70" s="128"/>
      <c r="I70" s="128"/>
      <c r="J70" s="128"/>
      <c r="K70" s="116" t="str">
        <f>IFERROR(VLOOKUP(D70,'対象事業所等（車両燃料費）'!$B$2:$D$25,2,FALSE),"")</f>
        <v/>
      </c>
      <c r="L70" s="129" t="str">
        <f t="shared" si="11"/>
        <v/>
      </c>
      <c r="M70" s="117" t="str">
        <f t="shared" si="12"/>
        <v/>
      </c>
      <c r="N70" s="125" t="str">
        <f t="shared" si="13"/>
        <v/>
      </c>
      <c r="O70" s="105" t="str">
        <f t="shared" si="14"/>
        <v/>
      </c>
      <c r="P70" s="103" t="b">
        <f t="shared" si="9"/>
        <v>0</v>
      </c>
      <c r="Q70" s="103" t="str">
        <f t="shared" si="10"/>
        <v>TRUE</v>
      </c>
      <c r="R70" s="103" t="str">
        <f t="shared" si="10"/>
        <v>TRUE</v>
      </c>
      <c r="S70" s="103" t="str">
        <f t="shared" si="10"/>
        <v>TRUE</v>
      </c>
      <c r="T70" s="103" t="str">
        <f t="shared" si="10"/>
        <v>TRUE</v>
      </c>
      <c r="U70" s="103" t="str">
        <f t="shared" si="10"/>
        <v>TRUE</v>
      </c>
      <c r="V70" s="103" t="str">
        <f t="shared" si="10"/>
        <v>TRUE</v>
      </c>
      <c r="W70" s="127" t="str">
        <f t="shared" si="15"/>
        <v>〇</v>
      </c>
    </row>
    <row r="71" spans="1:23" ht="25" customHeight="1">
      <c r="A71" s="109" t="str">
        <f t="shared" si="16"/>
        <v/>
      </c>
      <c r="B71" s="114"/>
      <c r="C71" s="115"/>
      <c r="D71" s="115"/>
      <c r="E71" s="128"/>
      <c r="F71" s="128"/>
      <c r="G71" s="128"/>
      <c r="H71" s="128"/>
      <c r="I71" s="128"/>
      <c r="J71" s="128"/>
      <c r="K71" s="116" t="str">
        <f>IFERROR(VLOOKUP(D71,'対象事業所等（車両燃料費）'!$B$2:$D$25,2,FALSE),"")</f>
        <v/>
      </c>
      <c r="L71" s="129" t="str">
        <f t="shared" si="11"/>
        <v/>
      </c>
      <c r="M71" s="117" t="str">
        <f t="shared" si="12"/>
        <v/>
      </c>
      <c r="N71" s="125" t="str">
        <f t="shared" si="13"/>
        <v/>
      </c>
      <c r="O71" s="105" t="str">
        <f t="shared" si="14"/>
        <v/>
      </c>
      <c r="P71" s="103" t="b">
        <f t="shared" si="9"/>
        <v>0</v>
      </c>
      <c r="Q71" s="103" t="str">
        <f t="shared" si="10"/>
        <v>TRUE</v>
      </c>
      <c r="R71" s="103" t="str">
        <f t="shared" si="10"/>
        <v>TRUE</v>
      </c>
      <c r="S71" s="103" t="str">
        <f t="shared" si="10"/>
        <v>TRUE</v>
      </c>
      <c r="T71" s="103" t="str">
        <f t="shared" si="10"/>
        <v>TRUE</v>
      </c>
      <c r="U71" s="103" t="str">
        <f t="shared" si="10"/>
        <v>TRUE</v>
      </c>
      <c r="V71" s="103" t="str">
        <f t="shared" si="10"/>
        <v>TRUE</v>
      </c>
      <c r="W71" s="127" t="str">
        <f t="shared" si="15"/>
        <v>〇</v>
      </c>
    </row>
    <row r="72" spans="1:23" ht="25" customHeight="1">
      <c r="A72" s="109" t="str">
        <f t="shared" si="16"/>
        <v/>
      </c>
      <c r="B72" s="114"/>
      <c r="C72" s="115"/>
      <c r="D72" s="115"/>
      <c r="E72" s="128"/>
      <c r="F72" s="128"/>
      <c r="G72" s="128"/>
      <c r="H72" s="128"/>
      <c r="I72" s="128"/>
      <c r="J72" s="128"/>
      <c r="K72" s="116" t="str">
        <f>IFERROR(VLOOKUP(D72,'対象事業所等（車両燃料費）'!$B$2:$D$25,2,FALSE),"")</f>
        <v/>
      </c>
      <c r="L72" s="129" t="str">
        <f t="shared" si="11"/>
        <v/>
      </c>
      <c r="M72" s="117" t="str">
        <f t="shared" si="12"/>
        <v/>
      </c>
      <c r="N72" s="125" t="str">
        <f t="shared" si="13"/>
        <v/>
      </c>
      <c r="O72" s="105" t="str">
        <f t="shared" si="14"/>
        <v/>
      </c>
      <c r="P72" s="103" t="b">
        <f t="shared" si="9"/>
        <v>0</v>
      </c>
      <c r="Q72" s="103" t="str">
        <f t="shared" si="10"/>
        <v>TRUE</v>
      </c>
      <c r="R72" s="103" t="str">
        <f t="shared" si="10"/>
        <v>TRUE</v>
      </c>
      <c r="S72" s="103" t="str">
        <f t="shared" si="10"/>
        <v>TRUE</v>
      </c>
      <c r="T72" s="103" t="str">
        <f t="shared" si="10"/>
        <v>TRUE</v>
      </c>
      <c r="U72" s="103" t="str">
        <f t="shared" si="10"/>
        <v>TRUE</v>
      </c>
      <c r="V72" s="103" t="str">
        <f t="shared" si="10"/>
        <v>TRUE</v>
      </c>
      <c r="W72" s="127" t="str">
        <f t="shared" si="15"/>
        <v>〇</v>
      </c>
    </row>
    <row r="73" spans="1:23" ht="25" customHeight="1">
      <c r="A73" s="109" t="str">
        <f t="shared" si="16"/>
        <v/>
      </c>
      <c r="B73" s="114"/>
      <c r="C73" s="115"/>
      <c r="D73" s="115"/>
      <c r="E73" s="128"/>
      <c r="F73" s="128"/>
      <c r="G73" s="128"/>
      <c r="H73" s="128"/>
      <c r="I73" s="128"/>
      <c r="J73" s="128"/>
      <c r="K73" s="116" t="str">
        <f>IFERROR(VLOOKUP(D73,'対象事業所等（車両燃料費）'!$B$2:$D$25,2,FALSE),"")</f>
        <v/>
      </c>
      <c r="L73" s="129" t="str">
        <f t="shared" si="11"/>
        <v/>
      </c>
      <c r="M73" s="117" t="str">
        <f t="shared" si="12"/>
        <v/>
      </c>
      <c r="N73" s="125" t="str">
        <f t="shared" si="13"/>
        <v/>
      </c>
      <c r="O73" s="105" t="str">
        <f t="shared" si="14"/>
        <v/>
      </c>
      <c r="P73" s="103" t="b">
        <f t="shared" si="9"/>
        <v>0</v>
      </c>
      <c r="Q73" s="103" t="str">
        <f t="shared" si="10"/>
        <v>TRUE</v>
      </c>
      <c r="R73" s="103" t="str">
        <f t="shared" si="10"/>
        <v>TRUE</v>
      </c>
      <c r="S73" s="103" t="str">
        <f t="shared" si="10"/>
        <v>TRUE</v>
      </c>
      <c r="T73" s="103" t="str">
        <f t="shared" si="10"/>
        <v>TRUE</v>
      </c>
      <c r="U73" s="103" t="str">
        <f t="shared" si="10"/>
        <v>TRUE</v>
      </c>
      <c r="V73" s="103" t="str">
        <f t="shared" si="10"/>
        <v>TRUE</v>
      </c>
      <c r="W73" s="127" t="str">
        <f t="shared" si="15"/>
        <v>〇</v>
      </c>
    </row>
    <row r="74" spans="1:23" ht="25" customHeight="1">
      <c r="A74" s="109" t="str">
        <f t="shared" si="16"/>
        <v/>
      </c>
      <c r="B74" s="114"/>
      <c r="C74" s="115"/>
      <c r="D74" s="115"/>
      <c r="E74" s="128"/>
      <c r="F74" s="128"/>
      <c r="G74" s="128"/>
      <c r="H74" s="128"/>
      <c r="I74" s="128"/>
      <c r="J74" s="128"/>
      <c r="K74" s="116" t="str">
        <f>IFERROR(VLOOKUP(D74,'対象事業所等（車両燃料費）'!$B$2:$D$25,2,FALSE),"")</f>
        <v/>
      </c>
      <c r="L74" s="129" t="str">
        <f t="shared" si="11"/>
        <v/>
      </c>
      <c r="M74" s="117" t="str">
        <f t="shared" si="12"/>
        <v/>
      </c>
      <c r="N74" s="125" t="str">
        <f t="shared" si="13"/>
        <v/>
      </c>
      <c r="O74" s="105" t="str">
        <f t="shared" si="14"/>
        <v/>
      </c>
      <c r="P74" s="103" t="b">
        <f t="shared" si="9"/>
        <v>0</v>
      </c>
      <c r="Q74" s="103" t="str">
        <f t="shared" si="10"/>
        <v>TRUE</v>
      </c>
      <c r="R74" s="103" t="str">
        <f t="shared" si="10"/>
        <v>TRUE</v>
      </c>
      <c r="S74" s="103" t="str">
        <f t="shared" si="10"/>
        <v>TRUE</v>
      </c>
      <c r="T74" s="103" t="str">
        <f t="shared" si="10"/>
        <v>TRUE</v>
      </c>
      <c r="U74" s="103" t="str">
        <f t="shared" si="10"/>
        <v>TRUE</v>
      </c>
      <c r="V74" s="103" t="str">
        <f t="shared" si="10"/>
        <v>TRUE</v>
      </c>
      <c r="W74" s="127" t="str">
        <f t="shared" si="15"/>
        <v>〇</v>
      </c>
    </row>
    <row r="75" spans="1:23" ht="25" customHeight="1">
      <c r="A75" s="109" t="str">
        <f t="shared" si="16"/>
        <v/>
      </c>
      <c r="B75" s="114"/>
      <c r="C75" s="115"/>
      <c r="D75" s="115"/>
      <c r="E75" s="128"/>
      <c r="F75" s="128"/>
      <c r="G75" s="128"/>
      <c r="H75" s="128"/>
      <c r="I75" s="128"/>
      <c r="J75" s="128"/>
      <c r="K75" s="116" t="str">
        <f>IFERROR(VLOOKUP(D75,'対象事業所等（車両燃料費）'!$B$2:$D$25,2,FALSE),"")</f>
        <v/>
      </c>
      <c r="L75" s="129" t="str">
        <f t="shared" si="11"/>
        <v/>
      </c>
      <c r="M75" s="117" t="str">
        <f t="shared" si="12"/>
        <v/>
      </c>
      <c r="N75" s="125" t="str">
        <f t="shared" si="13"/>
        <v/>
      </c>
      <c r="O75" s="105" t="str">
        <f t="shared" si="14"/>
        <v/>
      </c>
      <c r="P75" s="103" t="b">
        <f t="shared" si="9"/>
        <v>0</v>
      </c>
      <c r="Q75" s="103" t="str">
        <f t="shared" si="10"/>
        <v>TRUE</v>
      </c>
      <c r="R75" s="103" t="str">
        <f t="shared" si="10"/>
        <v>TRUE</v>
      </c>
      <c r="S75" s="103" t="str">
        <f t="shared" si="10"/>
        <v>TRUE</v>
      </c>
      <c r="T75" s="103" t="str">
        <f t="shared" si="10"/>
        <v>TRUE</v>
      </c>
      <c r="U75" s="103" t="str">
        <f t="shared" si="10"/>
        <v>TRUE</v>
      </c>
      <c r="V75" s="103" t="str">
        <f t="shared" si="10"/>
        <v>TRUE</v>
      </c>
      <c r="W75" s="127" t="str">
        <f t="shared" si="15"/>
        <v>〇</v>
      </c>
    </row>
    <row r="76" spans="1:23" ht="25" customHeight="1">
      <c r="A76" s="109" t="str">
        <f t="shared" si="16"/>
        <v/>
      </c>
      <c r="B76" s="114"/>
      <c r="C76" s="115"/>
      <c r="D76" s="115"/>
      <c r="E76" s="128"/>
      <c r="F76" s="128"/>
      <c r="G76" s="128"/>
      <c r="H76" s="128"/>
      <c r="I76" s="128"/>
      <c r="J76" s="128"/>
      <c r="K76" s="116" t="str">
        <f>IFERROR(VLOOKUP(D76,'対象事業所等（車両燃料費）'!$B$2:$D$25,2,FALSE),"")</f>
        <v/>
      </c>
      <c r="L76" s="129" t="str">
        <f t="shared" si="11"/>
        <v/>
      </c>
      <c r="M76" s="117" t="str">
        <f t="shared" si="12"/>
        <v/>
      </c>
      <c r="N76" s="125" t="str">
        <f t="shared" si="13"/>
        <v/>
      </c>
      <c r="O76" s="105" t="str">
        <f t="shared" si="14"/>
        <v/>
      </c>
      <c r="P76" s="103" t="b">
        <f t="shared" si="9"/>
        <v>0</v>
      </c>
      <c r="Q76" s="103" t="str">
        <f t="shared" si="10"/>
        <v>TRUE</v>
      </c>
      <c r="R76" s="103" t="str">
        <f t="shared" si="10"/>
        <v>TRUE</v>
      </c>
      <c r="S76" s="103" t="str">
        <f t="shared" si="10"/>
        <v>TRUE</v>
      </c>
      <c r="T76" s="103" t="str">
        <f t="shared" si="10"/>
        <v>TRUE</v>
      </c>
      <c r="U76" s="103" t="str">
        <f t="shared" si="10"/>
        <v>TRUE</v>
      </c>
      <c r="V76" s="103" t="str">
        <f t="shared" si="10"/>
        <v>TRUE</v>
      </c>
      <c r="W76" s="127" t="str">
        <f t="shared" si="15"/>
        <v>〇</v>
      </c>
    </row>
    <row r="77" spans="1:23" ht="25" customHeight="1">
      <c r="A77" s="109" t="str">
        <f t="shared" si="16"/>
        <v/>
      </c>
      <c r="B77" s="114"/>
      <c r="C77" s="115"/>
      <c r="D77" s="115"/>
      <c r="E77" s="128"/>
      <c r="F77" s="128"/>
      <c r="G77" s="128"/>
      <c r="H77" s="128"/>
      <c r="I77" s="128"/>
      <c r="J77" s="128"/>
      <c r="K77" s="116" t="str">
        <f>IFERROR(VLOOKUP(D77,'対象事業所等（車両燃料費）'!$B$2:$D$25,2,FALSE),"")</f>
        <v/>
      </c>
      <c r="L77" s="129" t="str">
        <f t="shared" si="11"/>
        <v/>
      </c>
      <c r="M77" s="117" t="str">
        <f t="shared" si="12"/>
        <v/>
      </c>
      <c r="N77" s="125" t="str">
        <f t="shared" si="13"/>
        <v/>
      </c>
      <c r="O77" s="105" t="str">
        <f t="shared" si="14"/>
        <v/>
      </c>
      <c r="P77" s="103" t="b">
        <f t="shared" si="9"/>
        <v>0</v>
      </c>
      <c r="Q77" s="103" t="str">
        <f t="shared" si="10"/>
        <v>TRUE</v>
      </c>
      <c r="R77" s="103" t="str">
        <f t="shared" si="10"/>
        <v>TRUE</v>
      </c>
      <c r="S77" s="103" t="str">
        <f t="shared" si="10"/>
        <v>TRUE</v>
      </c>
      <c r="T77" s="103" t="str">
        <f t="shared" si="10"/>
        <v>TRUE</v>
      </c>
      <c r="U77" s="103" t="str">
        <f t="shared" si="10"/>
        <v>TRUE</v>
      </c>
      <c r="V77" s="103" t="str">
        <f t="shared" si="10"/>
        <v>TRUE</v>
      </c>
      <c r="W77" s="127" t="str">
        <f t="shared" si="15"/>
        <v>〇</v>
      </c>
    </row>
    <row r="78" spans="1:23" ht="25" customHeight="1">
      <c r="A78" s="109" t="str">
        <f t="shared" si="16"/>
        <v/>
      </c>
      <c r="B78" s="114"/>
      <c r="C78" s="115"/>
      <c r="D78" s="115"/>
      <c r="E78" s="128"/>
      <c r="F78" s="128"/>
      <c r="G78" s="128"/>
      <c r="H78" s="128"/>
      <c r="I78" s="128"/>
      <c r="J78" s="128"/>
      <c r="K78" s="116" t="str">
        <f>IFERROR(VLOOKUP(D78,'対象事業所等（車両燃料費）'!$B$2:$D$25,2,FALSE),"")</f>
        <v/>
      </c>
      <c r="L78" s="129" t="str">
        <f t="shared" si="11"/>
        <v/>
      </c>
      <c r="M78" s="117" t="str">
        <f t="shared" si="12"/>
        <v/>
      </c>
      <c r="N78" s="125" t="str">
        <f t="shared" si="13"/>
        <v/>
      </c>
      <c r="O78" s="105" t="str">
        <f t="shared" si="14"/>
        <v/>
      </c>
      <c r="P78" s="103" t="b">
        <f t="shared" si="9"/>
        <v>0</v>
      </c>
      <c r="Q78" s="103" t="str">
        <f t="shared" si="10"/>
        <v>TRUE</v>
      </c>
      <c r="R78" s="103" t="str">
        <f t="shared" si="10"/>
        <v>TRUE</v>
      </c>
      <c r="S78" s="103" t="str">
        <f t="shared" si="10"/>
        <v>TRUE</v>
      </c>
      <c r="T78" s="103" t="str">
        <f t="shared" si="10"/>
        <v>TRUE</v>
      </c>
      <c r="U78" s="103" t="str">
        <f t="shared" si="10"/>
        <v>TRUE</v>
      </c>
      <c r="V78" s="103" t="str">
        <f t="shared" si="10"/>
        <v>TRUE</v>
      </c>
      <c r="W78" s="127" t="str">
        <f t="shared" si="15"/>
        <v>〇</v>
      </c>
    </row>
    <row r="79" spans="1:23" ht="25" customHeight="1">
      <c r="A79" s="109" t="str">
        <f t="shared" si="16"/>
        <v/>
      </c>
      <c r="B79" s="114"/>
      <c r="C79" s="115"/>
      <c r="D79" s="115"/>
      <c r="E79" s="128"/>
      <c r="F79" s="128"/>
      <c r="G79" s="128"/>
      <c r="H79" s="128"/>
      <c r="I79" s="128"/>
      <c r="J79" s="128"/>
      <c r="K79" s="116" t="str">
        <f>IFERROR(VLOOKUP(D79,'対象事業所等（車両燃料費）'!$B$2:$D$25,2,FALSE),"")</f>
        <v/>
      </c>
      <c r="L79" s="129" t="str">
        <f t="shared" si="11"/>
        <v/>
      </c>
      <c r="M79" s="117" t="str">
        <f t="shared" si="12"/>
        <v/>
      </c>
      <c r="N79" s="125" t="str">
        <f t="shared" si="13"/>
        <v/>
      </c>
      <c r="O79" s="105" t="str">
        <f t="shared" si="14"/>
        <v/>
      </c>
      <c r="P79" s="103" t="b">
        <f t="shared" si="9"/>
        <v>0</v>
      </c>
      <c r="Q79" s="103" t="str">
        <f t="shared" si="10"/>
        <v>TRUE</v>
      </c>
      <c r="R79" s="103" t="str">
        <f t="shared" si="10"/>
        <v>TRUE</v>
      </c>
      <c r="S79" s="103" t="str">
        <f t="shared" si="10"/>
        <v>TRUE</v>
      </c>
      <c r="T79" s="103" t="str">
        <f t="shared" si="10"/>
        <v>TRUE</v>
      </c>
      <c r="U79" s="103" t="str">
        <f t="shared" si="10"/>
        <v>TRUE</v>
      </c>
      <c r="V79" s="103" t="str">
        <f t="shared" si="10"/>
        <v>TRUE</v>
      </c>
      <c r="W79" s="127" t="str">
        <f t="shared" si="15"/>
        <v>〇</v>
      </c>
    </row>
    <row r="80" spans="1:23" ht="25" customHeight="1">
      <c r="A80" s="109" t="str">
        <f t="shared" si="16"/>
        <v/>
      </c>
      <c r="B80" s="114"/>
      <c r="C80" s="115"/>
      <c r="D80" s="115"/>
      <c r="E80" s="128"/>
      <c r="F80" s="128"/>
      <c r="G80" s="128"/>
      <c r="H80" s="128"/>
      <c r="I80" s="128"/>
      <c r="J80" s="128"/>
      <c r="K80" s="116" t="str">
        <f>IFERROR(VLOOKUP(D80,'対象事業所等（車両燃料費）'!$B$2:$D$25,2,FALSE),"")</f>
        <v/>
      </c>
      <c r="L80" s="129" t="str">
        <f t="shared" si="11"/>
        <v/>
      </c>
      <c r="M80" s="117" t="str">
        <f t="shared" si="12"/>
        <v/>
      </c>
      <c r="N80" s="125" t="str">
        <f t="shared" si="13"/>
        <v/>
      </c>
      <c r="O80" s="105" t="str">
        <f t="shared" si="14"/>
        <v/>
      </c>
      <c r="P80" s="103" t="b">
        <f t="shared" si="9"/>
        <v>0</v>
      </c>
      <c r="Q80" s="103" t="str">
        <f t="shared" si="10"/>
        <v>TRUE</v>
      </c>
      <c r="R80" s="103" t="str">
        <f t="shared" si="10"/>
        <v>TRUE</v>
      </c>
      <c r="S80" s="103" t="str">
        <f t="shared" si="10"/>
        <v>TRUE</v>
      </c>
      <c r="T80" s="103" t="str">
        <f t="shared" si="10"/>
        <v>TRUE</v>
      </c>
      <c r="U80" s="103" t="str">
        <f t="shared" si="10"/>
        <v>TRUE</v>
      </c>
      <c r="V80" s="103" t="str">
        <f t="shared" si="10"/>
        <v>TRUE</v>
      </c>
      <c r="W80" s="127" t="str">
        <f t="shared" si="15"/>
        <v>〇</v>
      </c>
    </row>
    <row r="81" spans="1:23" ht="25" customHeight="1">
      <c r="A81" s="109" t="str">
        <f t="shared" si="16"/>
        <v/>
      </c>
      <c r="B81" s="114"/>
      <c r="C81" s="115"/>
      <c r="D81" s="115"/>
      <c r="E81" s="128"/>
      <c r="F81" s="128"/>
      <c r="G81" s="128"/>
      <c r="H81" s="128"/>
      <c r="I81" s="128"/>
      <c r="J81" s="128"/>
      <c r="K81" s="116" t="str">
        <f>IFERROR(VLOOKUP(D81,'対象事業所等（車両燃料費）'!$B$2:$D$25,2,FALSE),"")</f>
        <v/>
      </c>
      <c r="L81" s="129" t="str">
        <f t="shared" si="11"/>
        <v/>
      </c>
      <c r="M81" s="117" t="str">
        <f t="shared" si="12"/>
        <v/>
      </c>
      <c r="N81" s="125" t="str">
        <f t="shared" si="13"/>
        <v/>
      </c>
      <c r="O81" s="105" t="str">
        <f t="shared" si="14"/>
        <v/>
      </c>
      <c r="P81" s="103" t="b">
        <f t="shared" si="9"/>
        <v>0</v>
      </c>
      <c r="Q81" s="103" t="str">
        <f t="shared" si="10"/>
        <v>TRUE</v>
      </c>
      <c r="R81" s="103" t="str">
        <f t="shared" si="10"/>
        <v>TRUE</v>
      </c>
      <c r="S81" s="103" t="str">
        <f t="shared" si="10"/>
        <v>TRUE</v>
      </c>
      <c r="T81" s="103" t="str">
        <f t="shared" si="10"/>
        <v>TRUE</v>
      </c>
      <c r="U81" s="103" t="str">
        <f t="shared" si="10"/>
        <v>TRUE</v>
      </c>
      <c r="V81" s="103" t="str">
        <f t="shared" si="10"/>
        <v>TRUE</v>
      </c>
      <c r="W81" s="127" t="str">
        <f t="shared" si="15"/>
        <v>〇</v>
      </c>
    </row>
    <row r="82" spans="1:23" ht="25" customHeight="1">
      <c r="A82" s="109" t="str">
        <f t="shared" si="16"/>
        <v/>
      </c>
      <c r="B82" s="114"/>
      <c r="C82" s="115"/>
      <c r="D82" s="115"/>
      <c r="E82" s="128"/>
      <c r="F82" s="128"/>
      <c r="G82" s="128"/>
      <c r="H82" s="128"/>
      <c r="I82" s="128"/>
      <c r="J82" s="128"/>
      <c r="K82" s="116" t="str">
        <f>IFERROR(VLOOKUP(D82,'対象事業所等（車両燃料費）'!$B$2:$D$25,2,FALSE),"")</f>
        <v/>
      </c>
      <c r="L82" s="129" t="str">
        <f t="shared" si="11"/>
        <v/>
      </c>
      <c r="M82" s="117" t="str">
        <f t="shared" si="12"/>
        <v/>
      </c>
      <c r="N82" s="125" t="str">
        <f t="shared" si="13"/>
        <v/>
      </c>
      <c r="O82" s="105" t="str">
        <f t="shared" si="14"/>
        <v/>
      </c>
      <c r="P82" s="103" t="b">
        <f t="shared" si="9"/>
        <v>0</v>
      </c>
      <c r="Q82" s="103" t="str">
        <f t="shared" si="10"/>
        <v>TRUE</v>
      </c>
      <c r="R82" s="103" t="str">
        <f t="shared" si="10"/>
        <v>TRUE</v>
      </c>
      <c r="S82" s="103" t="str">
        <f t="shared" si="10"/>
        <v>TRUE</v>
      </c>
      <c r="T82" s="103" t="str">
        <f t="shared" si="10"/>
        <v>TRUE</v>
      </c>
      <c r="U82" s="103" t="str">
        <f t="shared" si="10"/>
        <v>TRUE</v>
      </c>
      <c r="V82" s="103" t="str">
        <f t="shared" si="10"/>
        <v>TRUE</v>
      </c>
      <c r="W82" s="127" t="str">
        <f t="shared" si="15"/>
        <v>〇</v>
      </c>
    </row>
    <row r="83" spans="1:23" ht="25" customHeight="1">
      <c r="A83" s="109" t="str">
        <f t="shared" si="16"/>
        <v/>
      </c>
      <c r="B83" s="114"/>
      <c r="C83" s="115"/>
      <c r="D83" s="115"/>
      <c r="E83" s="128"/>
      <c r="F83" s="128"/>
      <c r="G83" s="128"/>
      <c r="H83" s="128"/>
      <c r="I83" s="128"/>
      <c r="J83" s="128"/>
      <c r="K83" s="116" t="str">
        <f>IFERROR(VLOOKUP(D83,'対象事業所等（車両燃料費）'!$B$2:$D$25,2,FALSE),"")</f>
        <v/>
      </c>
      <c r="L83" s="129" t="str">
        <f t="shared" si="11"/>
        <v/>
      </c>
      <c r="M83" s="117" t="str">
        <f t="shared" si="12"/>
        <v/>
      </c>
      <c r="N83" s="125" t="str">
        <f t="shared" si="13"/>
        <v/>
      </c>
      <c r="O83" s="105" t="str">
        <f t="shared" si="14"/>
        <v/>
      </c>
      <c r="P83" s="103" t="b">
        <f t="shared" si="9"/>
        <v>0</v>
      </c>
      <c r="Q83" s="103" t="str">
        <f t="shared" si="10"/>
        <v>TRUE</v>
      </c>
      <c r="R83" s="103" t="str">
        <f t="shared" si="10"/>
        <v>TRUE</v>
      </c>
      <c r="S83" s="103" t="str">
        <f t="shared" si="10"/>
        <v>TRUE</v>
      </c>
      <c r="T83" s="103" t="str">
        <f t="shared" si="10"/>
        <v>TRUE</v>
      </c>
      <c r="U83" s="103" t="str">
        <f t="shared" si="10"/>
        <v>TRUE</v>
      </c>
      <c r="V83" s="103" t="str">
        <f t="shared" si="10"/>
        <v>TRUE</v>
      </c>
      <c r="W83" s="127" t="str">
        <f t="shared" si="15"/>
        <v>〇</v>
      </c>
    </row>
    <row r="84" spans="1:23" ht="25" customHeight="1">
      <c r="A84" s="109" t="str">
        <f t="shared" si="16"/>
        <v/>
      </c>
      <c r="B84" s="114"/>
      <c r="C84" s="115"/>
      <c r="D84" s="115"/>
      <c r="E84" s="128"/>
      <c r="F84" s="128"/>
      <c r="G84" s="128"/>
      <c r="H84" s="128"/>
      <c r="I84" s="128"/>
      <c r="J84" s="128"/>
      <c r="K84" s="116" t="str">
        <f>IFERROR(VLOOKUP(D84,'対象事業所等（車両燃料費）'!$B$2:$D$25,2,FALSE),"")</f>
        <v/>
      </c>
      <c r="L84" s="129" t="str">
        <f t="shared" si="11"/>
        <v/>
      </c>
      <c r="M84" s="117" t="str">
        <f t="shared" si="12"/>
        <v/>
      </c>
      <c r="N84" s="125" t="str">
        <f t="shared" si="13"/>
        <v/>
      </c>
      <c r="O84" s="105" t="str">
        <f t="shared" si="14"/>
        <v/>
      </c>
      <c r="P84" s="103" t="b">
        <f t="shared" si="9"/>
        <v>0</v>
      </c>
      <c r="Q84" s="103" t="str">
        <f t="shared" si="10"/>
        <v>TRUE</v>
      </c>
      <c r="R84" s="103" t="str">
        <f t="shared" si="10"/>
        <v>TRUE</v>
      </c>
      <c r="S84" s="103" t="str">
        <f t="shared" si="10"/>
        <v>TRUE</v>
      </c>
      <c r="T84" s="103" t="str">
        <f t="shared" si="10"/>
        <v>TRUE</v>
      </c>
      <c r="U84" s="103" t="str">
        <f t="shared" si="10"/>
        <v>TRUE</v>
      </c>
      <c r="V84" s="103" t="str">
        <f t="shared" si="10"/>
        <v>TRUE</v>
      </c>
      <c r="W84" s="127" t="str">
        <f t="shared" si="15"/>
        <v>〇</v>
      </c>
    </row>
    <row r="85" spans="1:23" ht="25" customHeight="1">
      <c r="A85" s="109" t="str">
        <f t="shared" si="16"/>
        <v/>
      </c>
      <c r="B85" s="114"/>
      <c r="C85" s="115"/>
      <c r="D85" s="115"/>
      <c r="E85" s="128"/>
      <c r="F85" s="128"/>
      <c r="G85" s="128"/>
      <c r="H85" s="128"/>
      <c r="I85" s="128"/>
      <c r="J85" s="128"/>
      <c r="K85" s="116" t="str">
        <f>IFERROR(VLOOKUP(D85,'対象事業所等（車両燃料費）'!$B$2:$D$25,2,FALSE),"")</f>
        <v/>
      </c>
      <c r="L85" s="129" t="str">
        <f t="shared" si="11"/>
        <v/>
      </c>
      <c r="M85" s="117" t="str">
        <f t="shared" si="12"/>
        <v/>
      </c>
      <c r="N85" s="125" t="str">
        <f t="shared" si="13"/>
        <v/>
      </c>
      <c r="O85" s="105" t="str">
        <f t="shared" si="14"/>
        <v/>
      </c>
      <c r="P85" s="103" t="b">
        <f t="shared" si="9"/>
        <v>0</v>
      </c>
      <c r="Q85" s="103" t="str">
        <f t="shared" si="10"/>
        <v>TRUE</v>
      </c>
      <c r="R85" s="103" t="str">
        <f t="shared" si="10"/>
        <v>TRUE</v>
      </c>
      <c r="S85" s="103" t="str">
        <f t="shared" si="10"/>
        <v>TRUE</v>
      </c>
      <c r="T85" s="103" t="str">
        <f t="shared" si="10"/>
        <v>TRUE</v>
      </c>
      <c r="U85" s="103" t="str">
        <f t="shared" si="10"/>
        <v>TRUE</v>
      </c>
      <c r="V85" s="103" t="str">
        <f t="shared" si="10"/>
        <v>TRUE</v>
      </c>
      <c r="W85" s="127" t="str">
        <f t="shared" si="15"/>
        <v>〇</v>
      </c>
    </row>
    <row r="86" spans="1:23" ht="25" customHeight="1">
      <c r="A86" s="109" t="str">
        <f t="shared" si="16"/>
        <v/>
      </c>
      <c r="B86" s="114"/>
      <c r="C86" s="115"/>
      <c r="D86" s="115"/>
      <c r="E86" s="128"/>
      <c r="F86" s="128"/>
      <c r="G86" s="128"/>
      <c r="H86" s="128"/>
      <c r="I86" s="128"/>
      <c r="J86" s="128"/>
      <c r="K86" s="116" t="str">
        <f>IFERROR(VLOOKUP(D86,'対象事業所等（車両燃料費）'!$B$2:$D$25,2,FALSE),"")</f>
        <v/>
      </c>
      <c r="L86" s="129" t="str">
        <f t="shared" si="11"/>
        <v/>
      </c>
      <c r="M86" s="117" t="str">
        <f t="shared" si="12"/>
        <v/>
      </c>
      <c r="N86" s="125" t="str">
        <f t="shared" si="13"/>
        <v/>
      </c>
      <c r="O86" s="105" t="str">
        <f t="shared" si="14"/>
        <v/>
      </c>
      <c r="P86" s="103" t="b">
        <f t="shared" si="9"/>
        <v>0</v>
      </c>
      <c r="Q86" s="103" t="str">
        <f t="shared" si="10"/>
        <v>TRUE</v>
      </c>
      <c r="R86" s="103" t="str">
        <f t="shared" si="10"/>
        <v>TRUE</v>
      </c>
      <c r="S86" s="103" t="str">
        <f t="shared" si="10"/>
        <v>TRUE</v>
      </c>
      <c r="T86" s="103" t="str">
        <f t="shared" si="10"/>
        <v>TRUE</v>
      </c>
      <c r="U86" s="103" t="str">
        <f t="shared" si="10"/>
        <v>TRUE</v>
      </c>
      <c r="V86" s="103" t="str">
        <f t="shared" si="10"/>
        <v>TRUE</v>
      </c>
      <c r="W86" s="127" t="str">
        <f t="shared" si="15"/>
        <v>〇</v>
      </c>
    </row>
    <row r="87" spans="1:23" ht="25" customHeight="1">
      <c r="A87" s="109" t="str">
        <f t="shared" si="16"/>
        <v/>
      </c>
      <c r="B87" s="114"/>
      <c r="C87" s="115"/>
      <c r="D87" s="115"/>
      <c r="E87" s="128"/>
      <c r="F87" s="128"/>
      <c r="G87" s="128"/>
      <c r="H87" s="128"/>
      <c r="I87" s="128"/>
      <c r="J87" s="128"/>
      <c r="K87" s="116" t="str">
        <f>IFERROR(VLOOKUP(D87,'対象事業所等（車両燃料費）'!$B$2:$D$25,2,FALSE),"")</f>
        <v/>
      </c>
      <c r="L87" s="129" t="str">
        <f t="shared" si="11"/>
        <v/>
      </c>
      <c r="M87" s="117" t="str">
        <f t="shared" si="12"/>
        <v/>
      </c>
      <c r="N87" s="125" t="str">
        <f t="shared" si="13"/>
        <v/>
      </c>
      <c r="O87" s="105" t="str">
        <f t="shared" si="14"/>
        <v/>
      </c>
      <c r="P87" s="103" t="b">
        <f t="shared" si="9"/>
        <v>0</v>
      </c>
      <c r="Q87" s="103" t="str">
        <f t="shared" si="10"/>
        <v>TRUE</v>
      </c>
      <c r="R87" s="103" t="str">
        <f t="shared" si="10"/>
        <v>TRUE</v>
      </c>
      <c r="S87" s="103" t="str">
        <f t="shared" si="10"/>
        <v>TRUE</v>
      </c>
      <c r="T87" s="103" t="str">
        <f t="shared" si="10"/>
        <v>TRUE</v>
      </c>
      <c r="U87" s="103" t="str">
        <f t="shared" si="10"/>
        <v>TRUE</v>
      </c>
      <c r="V87" s="103" t="str">
        <f t="shared" si="10"/>
        <v>TRUE</v>
      </c>
      <c r="W87" s="127" t="str">
        <f t="shared" si="15"/>
        <v>〇</v>
      </c>
    </row>
    <row r="88" spans="1:23" ht="25" customHeight="1">
      <c r="A88" s="109" t="str">
        <f t="shared" si="16"/>
        <v/>
      </c>
      <c r="B88" s="114"/>
      <c r="C88" s="115"/>
      <c r="D88" s="115"/>
      <c r="E88" s="128"/>
      <c r="F88" s="128"/>
      <c r="G88" s="128"/>
      <c r="H88" s="128"/>
      <c r="I88" s="128"/>
      <c r="J88" s="128"/>
      <c r="K88" s="116" t="str">
        <f>IFERROR(VLOOKUP(D88,'対象事業所等（車両燃料費）'!$B$2:$D$25,2,FALSE),"")</f>
        <v/>
      </c>
      <c r="L88" s="129" t="str">
        <f t="shared" si="11"/>
        <v/>
      </c>
      <c r="M88" s="117" t="str">
        <f t="shared" si="12"/>
        <v/>
      </c>
      <c r="N88" s="125" t="str">
        <f t="shared" si="13"/>
        <v/>
      </c>
      <c r="O88" s="105" t="str">
        <f t="shared" si="14"/>
        <v/>
      </c>
      <c r="P88" s="103" t="b">
        <f t="shared" si="9"/>
        <v>0</v>
      </c>
      <c r="Q88" s="103" t="str">
        <f t="shared" si="10"/>
        <v>TRUE</v>
      </c>
      <c r="R88" s="103" t="str">
        <f t="shared" si="10"/>
        <v>TRUE</v>
      </c>
      <c r="S88" s="103" t="str">
        <f t="shared" si="10"/>
        <v>TRUE</v>
      </c>
      <c r="T88" s="103" t="str">
        <f t="shared" si="10"/>
        <v>TRUE</v>
      </c>
      <c r="U88" s="103" t="str">
        <f t="shared" si="10"/>
        <v>TRUE</v>
      </c>
      <c r="V88" s="103" t="str">
        <f t="shared" si="10"/>
        <v>TRUE</v>
      </c>
      <c r="W88" s="127" t="str">
        <f t="shared" si="15"/>
        <v>〇</v>
      </c>
    </row>
    <row r="89" spans="1:23" ht="25" customHeight="1">
      <c r="A89" s="109" t="str">
        <f t="shared" si="16"/>
        <v/>
      </c>
      <c r="B89" s="114"/>
      <c r="C89" s="115"/>
      <c r="D89" s="115"/>
      <c r="E89" s="128"/>
      <c r="F89" s="128"/>
      <c r="G89" s="128"/>
      <c r="H89" s="128"/>
      <c r="I89" s="128"/>
      <c r="J89" s="128"/>
      <c r="K89" s="116" t="str">
        <f>IFERROR(VLOOKUP(D89,'対象事業所等（車両燃料費）'!$B$2:$D$25,2,FALSE),"")</f>
        <v/>
      </c>
      <c r="L89" s="129" t="str">
        <f t="shared" si="11"/>
        <v/>
      </c>
      <c r="M89" s="117" t="str">
        <f t="shared" si="12"/>
        <v/>
      </c>
      <c r="N89" s="125" t="str">
        <f t="shared" si="13"/>
        <v/>
      </c>
      <c r="O89" s="105" t="str">
        <f t="shared" si="14"/>
        <v/>
      </c>
      <c r="P89" s="103" t="b">
        <f t="shared" si="9"/>
        <v>0</v>
      </c>
      <c r="Q89" s="103" t="str">
        <f t="shared" si="10"/>
        <v>TRUE</v>
      </c>
      <c r="R89" s="103" t="str">
        <f t="shared" si="10"/>
        <v>TRUE</v>
      </c>
      <c r="S89" s="103" t="str">
        <f t="shared" si="10"/>
        <v>TRUE</v>
      </c>
      <c r="T89" s="103" t="str">
        <f t="shared" si="10"/>
        <v>TRUE</v>
      </c>
      <c r="U89" s="103" t="str">
        <f t="shared" si="10"/>
        <v>TRUE</v>
      </c>
      <c r="V89" s="103" t="str">
        <f t="shared" si="10"/>
        <v>TRUE</v>
      </c>
      <c r="W89" s="127" t="str">
        <f t="shared" si="15"/>
        <v>〇</v>
      </c>
    </row>
    <row r="90" spans="1:23" ht="25" customHeight="1">
      <c r="A90" s="109" t="str">
        <f t="shared" si="16"/>
        <v/>
      </c>
      <c r="B90" s="114"/>
      <c r="C90" s="115"/>
      <c r="D90" s="115"/>
      <c r="E90" s="128"/>
      <c r="F90" s="128"/>
      <c r="G90" s="128"/>
      <c r="H90" s="128"/>
      <c r="I90" s="128"/>
      <c r="J90" s="128"/>
      <c r="K90" s="116" t="str">
        <f>IFERROR(VLOOKUP(D90,'対象事業所等（車両燃料費）'!$B$2:$D$25,2,FALSE),"")</f>
        <v/>
      </c>
      <c r="L90" s="129" t="str">
        <f t="shared" si="11"/>
        <v/>
      </c>
      <c r="M90" s="117" t="str">
        <f t="shared" si="12"/>
        <v/>
      </c>
      <c r="N90" s="125" t="str">
        <f t="shared" si="13"/>
        <v/>
      </c>
      <c r="O90" s="105" t="str">
        <f t="shared" si="14"/>
        <v/>
      </c>
      <c r="P90" s="103" t="b">
        <f t="shared" si="9"/>
        <v>0</v>
      </c>
      <c r="Q90" s="103" t="str">
        <f t="shared" si="10"/>
        <v>TRUE</v>
      </c>
      <c r="R90" s="103" t="str">
        <f t="shared" si="10"/>
        <v>TRUE</v>
      </c>
      <c r="S90" s="103" t="str">
        <f t="shared" si="10"/>
        <v>TRUE</v>
      </c>
      <c r="T90" s="103" t="str">
        <f t="shared" si="10"/>
        <v>TRUE</v>
      </c>
      <c r="U90" s="103" t="str">
        <f t="shared" si="10"/>
        <v>TRUE</v>
      </c>
      <c r="V90" s="103" t="str">
        <f t="shared" si="10"/>
        <v>TRUE</v>
      </c>
      <c r="W90" s="127" t="str">
        <f t="shared" si="15"/>
        <v>〇</v>
      </c>
    </row>
    <row r="91" spans="1:23" ht="25" customHeight="1">
      <c r="A91" s="109" t="str">
        <f t="shared" si="16"/>
        <v/>
      </c>
      <c r="B91" s="114"/>
      <c r="C91" s="115"/>
      <c r="D91" s="115"/>
      <c r="E91" s="128"/>
      <c r="F91" s="128"/>
      <c r="G91" s="128"/>
      <c r="H91" s="128"/>
      <c r="I91" s="128"/>
      <c r="J91" s="128"/>
      <c r="K91" s="116" t="str">
        <f>IFERROR(VLOOKUP(D91,'対象事業所等（車両燃料費）'!$B$2:$D$25,2,FALSE),"")</f>
        <v/>
      </c>
      <c r="L91" s="129" t="str">
        <f t="shared" si="11"/>
        <v/>
      </c>
      <c r="M91" s="117" t="str">
        <f t="shared" si="12"/>
        <v/>
      </c>
      <c r="N91" s="125" t="str">
        <f t="shared" si="13"/>
        <v/>
      </c>
      <c r="O91" s="105" t="str">
        <f t="shared" si="14"/>
        <v/>
      </c>
      <c r="P91" s="103" t="b">
        <f t="shared" si="9"/>
        <v>0</v>
      </c>
      <c r="Q91" s="103" t="str">
        <f t="shared" si="10"/>
        <v>TRUE</v>
      </c>
      <c r="R91" s="103" t="str">
        <f t="shared" si="10"/>
        <v>TRUE</v>
      </c>
      <c r="S91" s="103" t="str">
        <f t="shared" si="10"/>
        <v>TRUE</v>
      </c>
      <c r="T91" s="103" t="str">
        <f t="shared" si="10"/>
        <v>TRUE</v>
      </c>
      <c r="U91" s="103" t="str">
        <f t="shared" si="10"/>
        <v>TRUE</v>
      </c>
      <c r="V91" s="103" t="str">
        <f t="shared" si="10"/>
        <v>TRUE</v>
      </c>
      <c r="W91" s="127" t="str">
        <f t="shared" si="15"/>
        <v>〇</v>
      </c>
    </row>
    <row r="92" spans="1:23" ht="25" customHeight="1">
      <c r="A92" s="109" t="str">
        <f t="shared" si="16"/>
        <v/>
      </c>
      <c r="B92" s="114"/>
      <c r="C92" s="115"/>
      <c r="D92" s="115"/>
      <c r="E92" s="128"/>
      <c r="F92" s="128"/>
      <c r="G92" s="128"/>
      <c r="H92" s="128"/>
      <c r="I92" s="128"/>
      <c r="J92" s="128"/>
      <c r="K92" s="116" t="str">
        <f>IFERROR(VLOOKUP(D92,'対象事業所等（車両燃料費）'!$B$2:$D$25,2,FALSE),"")</f>
        <v/>
      </c>
      <c r="L92" s="129" t="str">
        <f t="shared" si="11"/>
        <v/>
      </c>
      <c r="M92" s="117" t="str">
        <f t="shared" si="12"/>
        <v/>
      </c>
      <c r="N92" s="125" t="str">
        <f t="shared" si="13"/>
        <v/>
      </c>
      <c r="O92" s="105" t="str">
        <f t="shared" si="14"/>
        <v/>
      </c>
      <c r="P92" s="103" t="b">
        <f t="shared" si="9"/>
        <v>0</v>
      </c>
      <c r="Q92" s="103" t="str">
        <f t="shared" si="10"/>
        <v>TRUE</v>
      </c>
      <c r="R92" s="103" t="str">
        <f t="shared" si="10"/>
        <v>TRUE</v>
      </c>
      <c r="S92" s="103" t="str">
        <f t="shared" si="10"/>
        <v>TRUE</v>
      </c>
      <c r="T92" s="103" t="str">
        <f t="shared" si="10"/>
        <v>TRUE</v>
      </c>
      <c r="U92" s="103" t="str">
        <f t="shared" si="10"/>
        <v>TRUE</v>
      </c>
      <c r="V92" s="103" t="str">
        <f t="shared" si="10"/>
        <v>TRUE</v>
      </c>
      <c r="W92" s="127" t="str">
        <f t="shared" si="15"/>
        <v>〇</v>
      </c>
    </row>
    <row r="93" spans="1:23" ht="25" customHeight="1">
      <c r="A93" s="109" t="str">
        <f t="shared" si="16"/>
        <v/>
      </c>
      <c r="B93" s="114"/>
      <c r="C93" s="115"/>
      <c r="D93" s="115"/>
      <c r="E93" s="128"/>
      <c r="F93" s="128"/>
      <c r="G93" s="128"/>
      <c r="H93" s="128"/>
      <c r="I93" s="128"/>
      <c r="J93" s="128"/>
      <c r="K93" s="116" t="str">
        <f>IFERROR(VLOOKUP(D93,'対象事業所等（車両燃料費）'!$B$2:$D$25,2,FALSE),"")</f>
        <v/>
      </c>
      <c r="L93" s="129" t="str">
        <f t="shared" si="11"/>
        <v/>
      </c>
      <c r="M93" s="117" t="str">
        <f t="shared" si="12"/>
        <v/>
      </c>
      <c r="N93" s="125" t="str">
        <f t="shared" si="13"/>
        <v/>
      </c>
      <c r="O93" s="105" t="str">
        <f t="shared" si="14"/>
        <v/>
      </c>
      <c r="P93" s="103" t="b">
        <f t="shared" si="9"/>
        <v>0</v>
      </c>
      <c r="Q93" s="103" t="str">
        <f t="shared" si="10"/>
        <v>TRUE</v>
      </c>
      <c r="R93" s="103" t="str">
        <f t="shared" si="10"/>
        <v>TRUE</v>
      </c>
      <c r="S93" s="103" t="str">
        <f t="shared" si="10"/>
        <v>TRUE</v>
      </c>
      <c r="T93" s="103" t="str">
        <f t="shared" si="10"/>
        <v>TRUE</v>
      </c>
      <c r="U93" s="103" t="str">
        <f t="shared" si="10"/>
        <v>TRUE</v>
      </c>
      <c r="V93" s="103" t="str">
        <f t="shared" si="10"/>
        <v>TRUE</v>
      </c>
      <c r="W93" s="127" t="str">
        <f t="shared" si="15"/>
        <v>〇</v>
      </c>
    </row>
    <row r="94" spans="1:23" ht="25" customHeight="1">
      <c r="A94" s="109" t="str">
        <f t="shared" si="16"/>
        <v/>
      </c>
      <c r="B94" s="114"/>
      <c r="C94" s="115"/>
      <c r="D94" s="115"/>
      <c r="E94" s="128"/>
      <c r="F94" s="128"/>
      <c r="G94" s="128"/>
      <c r="H94" s="128"/>
      <c r="I94" s="128"/>
      <c r="J94" s="128"/>
      <c r="K94" s="116" t="str">
        <f>IFERROR(VLOOKUP(D94,'対象事業所等（車両燃料費）'!$B$2:$D$25,2,FALSE),"")</f>
        <v/>
      </c>
      <c r="L94" s="129" t="str">
        <f t="shared" si="11"/>
        <v/>
      </c>
      <c r="M94" s="117" t="str">
        <f t="shared" si="12"/>
        <v/>
      </c>
      <c r="N94" s="125" t="str">
        <f t="shared" si="13"/>
        <v/>
      </c>
      <c r="O94" s="105" t="str">
        <f t="shared" si="14"/>
        <v/>
      </c>
      <c r="P94" s="103" t="b">
        <f t="shared" si="9"/>
        <v>0</v>
      </c>
      <c r="Q94" s="103" t="str">
        <f t="shared" si="10"/>
        <v>TRUE</v>
      </c>
      <c r="R94" s="103" t="str">
        <f t="shared" si="10"/>
        <v>TRUE</v>
      </c>
      <c r="S94" s="103" t="str">
        <f t="shared" si="10"/>
        <v>TRUE</v>
      </c>
      <c r="T94" s="103" t="str">
        <f t="shared" si="10"/>
        <v>TRUE</v>
      </c>
      <c r="U94" s="103" t="str">
        <f t="shared" si="10"/>
        <v>TRUE</v>
      </c>
      <c r="V94" s="103" t="str">
        <f t="shared" si="10"/>
        <v>TRUE</v>
      </c>
      <c r="W94" s="127" t="str">
        <f t="shared" si="15"/>
        <v>〇</v>
      </c>
    </row>
    <row r="95" spans="1:23" ht="25" customHeight="1">
      <c r="A95" s="109" t="str">
        <f t="shared" si="16"/>
        <v/>
      </c>
      <c r="B95" s="114"/>
      <c r="C95" s="115"/>
      <c r="D95" s="115"/>
      <c r="E95" s="128"/>
      <c r="F95" s="128"/>
      <c r="G95" s="128"/>
      <c r="H95" s="128"/>
      <c r="I95" s="128"/>
      <c r="J95" s="128"/>
      <c r="K95" s="116" t="str">
        <f>IFERROR(VLOOKUP(D95,'対象事業所等（車両燃料費）'!$B$2:$D$25,2,FALSE),"")</f>
        <v/>
      </c>
      <c r="L95" s="129" t="str">
        <f t="shared" si="11"/>
        <v/>
      </c>
      <c r="M95" s="117" t="str">
        <f t="shared" si="12"/>
        <v/>
      </c>
      <c r="N95" s="125" t="str">
        <f t="shared" si="13"/>
        <v/>
      </c>
      <c r="O95" s="105" t="str">
        <f t="shared" si="14"/>
        <v/>
      </c>
      <c r="P95" s="103" t="b">
        <f t="shared" si="9"/>
        <v>0</v>
      </c>
      <c r="Q95" s="103" t="str">
        <f t="shared" si="10"/>
        <v>TRUE</v>
      </c>
      <c r="R95" s="103" t="str">
        <f t="shared" si="10"/>
        <v>TRUE</v>
      </c>
      <c r="S95" s="103" t="str">
        <f t="shared" si="10"/>
        <v>TRUE</v>
      </c>
      <c r="T95" s="103" t="str">
        <f t="shared" si="10"/>
        <v>TRUE</v>
      </c>
      <c r="U95" s="103" t="str">
        <f t="shared" si="10"/>
        <v>TRUE</v>
      </c>
      <c r="V95" s="103" t="str">
        <f t="shared" si="10"/>
        <v>TRUE</v>
      </c>
      <c r="W95" s="127" t="str">
        <f t="shared" si="15"/>
        <v>〇</v>
      </c>
    </row>
    <row r="96" spans="1:23" ht="25" customHeight="1">
      <c r="A96" s="109" t="str">
        <f t="shared" si="16"/>
        <v/>
      </c>
      <c r="B96" s="114"/>
      <c r="C96" s="115"/>
      <c r="D96" s="115"/>
      <c r="E96" s="128"/>
      <c r="F96" s="128"/>
      <c r="G96" s="128"/>
      <c r="H96" s="128"/>
      <c r="I96" s="128"/>
      <c r="J96" s="128"/>
      <c r="K96" s="116" t="str">
        <f>IFERROR(VLOOKUP(D96,'対象事業所等（車両燃料費）'!$B$2:$D$25,2,FALSE),"")</f>
        <v/>
      </c>
      <c r="L96" s="129" t="str">
        <f t="shared" si="11"/>
        <v/>
      </c>
      <c r="M96" s="117" t="str">
        <f t="shared" si="12"/>
        <v/>
      </c>
      <c r="N96" s="125" t="str">
        <f t="shared" si="13"/>
        <v/>
      </c>
      <c r="O96" s="105" t="str">
        <f t="shared" si="14"/>
        <v/>
      </c>
      <c r="P96" s="103" t="b">
        <f t="shared" si="9"/>
        <v>0</v>
      </c>
      <c r="Q96" s="103" t="str">
        <f t="shared" si="10"/>
        <v>TRUE</v>
      </c>
      <c r="R96" s="103" t="str">
        <f t="shared" si="10"/>
        <v>TRUE</v>
      </c>
      <c r="S96" s="103" t="str">
        <f t="shared" si="10"/>
        <v>TRUE</v>
      </c>
      <c r="T96" s="103" t="str">
        <f t="shared" si="10"/>
        <v>TRUE</v>
      </c>
      <c r="U96" s="103" t="str">
        <f t="shared" si="10"/>
        <v>TRUE</v>
      </c>
      <c r="V96" s="103" t="str">
        <f t="shared" si="10"/>
        <v>TRUE</v>
      </c>
      <c r="W96" s="127" t="str">
        <f t="shared" si="15"/>
        <v>〇</v>
      </c>
    </row>
    <row r="97" spans="1:23" ht="25" customHeight="1">
      <c r="A97" s="109" t="str">
        <f t="shared" si="16"/>
        <v/>
      </c>
      <c r="B97" s="114"/>
      <c r="C97" s="115"/>
      <c r="D97" s="115"/>
      <c r="E97" s="128"/>
      <c r="F97" s="128"/>
      <c r="G97" s="128"/>
      <c r="H97" s="128"/>
      <c r="I97" s="128"/>
      <c r="J97" s="128"/>
      <c r="K97" s="116" t="str">
        <f>IFERROR(VLOOKUP(D97,'対象事業所等（車両燃料費）'!$B$2:$D$25,2,FALSE),"")</f>
        <v/>
      </c>
      <c r="L97" s="129" t="str">
        <f t="shared" si="11"/>
        <v/>
      </c>
      <c r="M97" s="117" t="str">
        <f t="shared" si="12"/>
        <v/>
      </c>
      <c r="N97" s="125" t="str">
        <f t="shared" si="13"/>
        <v/>
      </c>
      <c r="O97" s="105" t="str">
        <f t="shared" si="14"/>
        <v/>
      </c>
      <c r="P97" s="103" t="b">
        <f t="shared" si="9"/>
        <v>0</v>
      </c>
      <c r="Q97" s="103" t="str">
        <f t="shared" si="10"/>
        <v>TRUE</v>
      </c>
      <c r="R97" s="103" t="str">
        <f t="shared" si="10"/>
        <v>TRUE</v>
      </c>
      <c r="S97" s="103" t="str">
        <f t="shared" si="10"/>
        <v>TRUE</v>
      </c>
      <c r="T97" s="103" t="str">
        <f t="shared" si="10"/>
        <v>TRUE</v>
      </c>
      <c r="U97" s="103" t="str">
        <f t="shared" si="10"/>
        <v>TRUE</v>
      </c>
      <c r="V97" s="103" t="str">
        <f t="shared" si="10"/>
        <v>TRUE</v>
      </c>
      <c r="W97" s="127" t="str">
        <f t="shared" si="15"/>
        <v>〇</v>
      </c>
    </row>
    <row r="98" spans="1:23" ht="25" customHeight="1">
      <c r="A98" s="109" t="str">
        <f t="shared" si="16"/>
        <v/>
      </c>
      <c r="B98" s="114"/>
      <c r="C98" s="115"/>
      <c r="D98" s="115"/>
      <c r="E98" s="128"/>
      <c r="F98" s="128"/>
      <c r="G98" s="128"/>
      <c r="H98" s="128"/>
      <c r="I98" s="128"/>
      <c r="J98" s="128"/>
      <c r="K98" s="116" t="str">
        <f>IFERROR(VLOOKUP(D98,'対象事業所等（車両燃料費）'!$B$2:$D$25,2,FALSE),"")</f>
        <v/>
      </c>
      <c r="L98" s="129" t="str">
        <f t="shared" si="11"/>
        <v/>
      </c>
      <c r="M98" s="117" t="str">
        <f t="shared" si="12"/>
        <v/>
      </c>
      <c r="N98" s="125" t="str">
        <f t="shared" si="13"/>
        <v/>
      </c>
      <c r="O98" s="105" t="str">
        <f t="shared" si="14"/>
        <v/>
      </c>
      <c r="P98" s="103" t="b">
        <f t="shared" si="9"/>
        <v>0</v>
      </c>
      <c r="Q98" s="103" t="str">
        <f t="shared" si="10"/>
        <v>TRUE</v>
      </c>
      <c r="R98" s="103" t="str">
        <f t="shared" si="10"/>
        <v>TRUE</v>
      </c>
      <c r="S98" s="103" t="str">
        <f t="shared" si="10"/>
        <v>TRUE</v>
      </c>
      <c r="T98" s="103" t="str">
        <f t="shared" si="10"/>
        <v>TRUE</v>
      </c>
      <c r="U98" s="103" t="str">
        <f t="shared" si="10"/>
        <v>TRUE</v>
      </c>
      <c r="V98" s="103" t="str">
        <f t="shared" si="10"/>
        <v>TRUE</v>
      </c>
      <c r="W98" s="127" t="str">
        <f t="shared" si="15"/>
        <v>〇</v>
      </c>
    </row>
    <row r="99" spans="1:23" ht="25" customHeight="1">
      <c r="A99" s="109" t="str">
        <f t="shared" si="16"/>
        <v/>
      </c>
      <c r="B99" s="114"/>
      <c r="C99" s="115"/>
      <c r="D99" s="115"/>
      <c r="E99" s="128"/>
      <c r="F99" s="128"/>
      <c r="G99" s="128"/>
      <c r="H99" s="128"/>
      <c r="I99" s="128"/>
      <c r="J99" s="128"/>
      <c r="K99" s="116" t="str">
        <f>IFERROR(VLOOKUP(D99,'対象事業所等（車両燃料費）'!$B$2:$D$25,2,FALSE),"")</f>
        <v/>
      </c>
      <c r="L99" s="129" t="str">
        <f t="shared" si="11"/>
        <v/>
      </c>
      <c r="M99" s="117" t="str">
        <f t="shared" si="12"/>
        <v/>
      </c>
      <c r="N99" s="125" t="str">
        <f t="shared" si="13"/>
        <v/>
      </c>
      <c r="O99" s="105" t="str">
        <f t="shared" si="14"/>
        <v/>
      </c>
      <c r="P99" s="103" t="b">
        <f t="shared" si="9"/>
        <v>0</v>
      </c>
      <c r="Q99" s="103" t="str">
        <f t="shared" si="10"/>
        <v>TRUE</v>
      </c>
      <c r="R99" s="103" t="str">
        <f t="shared" si="10"/>
        <v>TRUE</v>
      </c>
      <c r="S99" s="103" t="str">
        <f t="shared" si="10"/>
        <v>TRUE</v>
      </c>
      <c r="T99" s="103" t="str">
        <f t="shared" si="10"/>
        <v>TRUE</v>
      </c>
      <c r="U99" s="103" t="str">
        <f t="shared" si="10"/>
        <v>TRUE</v>
      </c>
      <c r="V99" s="103" t="str">
        <f t="shared" si="10"/>
        <v>TRUE</v>
      </c>
      <c r="W99" s="127" t="str">
        <f t="shared" si="15"/>
        <v>〇</v>
      </c>
    </row>
    <row r="100" spans="1:23" ht="25" customHeight="1">
      <c r="A100" s="109" t="str">
        <f t="shared" si="16"/>
        <v/>
      </c>
      <c r="B100" s="114"/>
      <c r="C100" s="115"/>
      <c r="D100" s="115"/>
      <c r="E100" s="128"/>
      <c r="F100" s="128"/>
      <c r="G100" s="128"/>
      <c r="H100" s="128"/>
      <c r="I100" s="128"/>
      <c r="J100" s="128"/>
      <c r="K100" s="116" t="str">
        <f>IFERROR(VLOOKUP(D100,'対象事業所等（車両燃料費）'!$B$2:$D$25,2,FALSE),"")</f>
        <v/>
      </c>
      <c r="L100" s="129" t="str">
        <f t="shared" si="11"/>
        <v/>
      </c>
      <c r="M100" s="117" t="str">
        <f t="shared" si="12"/>
        <v/>
      </c>
      <c r="N100" s="125" t="str">
        <f t="shared" si="13"/>
        <v/>
      </c>
      <c r="O100" s="105" t="str">
        <f t="shared" si="14"/>
        <v/>
      </c>
      <c r="P100" s="103" t="b">
        <f t="shared" si="9"/>
        <v>0</v>
      </c>
      <c r="Q100" s="103" t="str">
        <f t="shared" ref="Q100:V131" si="17">IF(E100="","TRUE",COUNTIF($E:$J,E100)=1)</f>
        <v>TRUE</v>
      </c>
      <c r="R100" s="103" t="str">
        <f t="shared" si="17"/>
        <v>TRUE</v>
      </c>
      <c r="S100" s="103" t="str">
        <f t="shared" si="17"/>
        <v>TRUE</v>
      </c>
      <c r="T100" s="103" t="str">
        <f t="shared" si="17"/>
        <v>TRUE</v>
      </c>
      <c r="U100" s="103" t="str">
        <f t="shared" si="17"/>
        <v>TRUE</v>
      </c>
      <c r="V100" s="103" t="str">
        <f t="shared" si="17"/>
        <v>TRUE</v>
      </c>
      <c r="W100" s="127" t="str">
        <f t="shared" si="15"/>
        <v>〇</v>
      </c>
    </row>
    <row r="101" spans="1:23" ht="25" customHeight="1">
      <c r="A101" s="109" t="str">
        <f t="shared" si="16"/>
        <v/>
      </c>
      <c r="B101" s="114"/>
      <c r="C101" s="115"/>
      <c r="D101" s="115"/>
      <c r="E101" s="128"/>
      <c r="F101" s="128"/>
      <c r="G101" s="128"/>
      <c r="H101" s="128"/>
      <c r="I101" s="128"/>
      <c r="J101" s="128"/>
      <c r="K101" s="116" t="str">
        <f>IFERROR(VLOOKUP(D101,'対象事業所等（車両燃料費）'!$B$2:$D$25,2,FALSE),"")</f>
        <v/>
      </c>
      <c r="L101" s="129" t="str">
        <f t="shared" si="11"/>
        <v/>
      </c>
      <c r="M101" s="117" t="str">
        <f t="shared" si="12"/>
        <v/>
      </c>
      <c r="N101" s="125" t="str">
        <f t="shared" si="13"/>
        <v/>
      </c>
      <c r="O101" s="105" t="str">
        <f t="shared" si="14"/>
        <v/>
      </c>
      <c r="P101" s="103" t="b">
        <f t="shared" si="9"/>
        <v>0</v>
      </c>
      <c r="Q101" s="103" t="str">
        <f t="shared" si="17"/>
        <v>TRUE</v>
      </c>
      <c r="R101" s="103" t="str">
        <f t="shared" si="17"/>
        <v>TRUE</v>
      </c>
      <c r="S101" s="103" t="str">
        <f t="shared" si="17"/>
        <v>TRUE</v>
      </c>
      <c r="T101" s="103" t="str">
        <f t="shared" si="17"/>
        <v>TRUE</v>
      </c>
      <c r="U101" s="103" t="str">
        <f t="shared" si="17"/>
        <v>TRUE</v>
      </c>
      <c r="V101" s="103" t="str">
        <f t="shared" si="17"/>
        <v>TRUE</v>
      </c>
      <c r="W101" s="127" t="str">
        <f t="shared" si="15"/>
        <v>〇</v>
      </c>
    </row>
    <row r="102" spans="1:23" ht="25" customHeight="1">
      <c r="A102" s="109" t="str">
        <f t="shared" si="16"/>
        <v/>
      </c>
      <c r="B102" s="114"/>
      <c r="C102" s="115"/>
      <c r="D102" s="115"/>
      <c r="E102" s="128"/>
      <c r="F102" s="128"/>
      <c r="G102" s="128"/>
      <c r="H102" s="128"/>
      <c r="I102" s="128"/>
      <c r="J102" s="128"/>
      <c r="K102" s="116" t="str">
        <f>IFERROR(VLOOKUP(D102,'対象事業所等（車両燃料費）'!$B$2:$D$25,2,FALSE),"")</f>
        <v/>
      </c>
      <c r="L102" s="129" t="str">
        <f t="shared" si="11"/>
        <v/>
      </c>
      <c r="M102" s="117" t="str">
        <f t="shared" si="12"/>
        <v/>
      </c>
      <c r="N102" s="125" t="str">
        <f t="shared" si="13"/>
        <v/>
      </c>
      <c r="O102" s="105" t="str">
        <f t="shared" si="14"/>
        <v/>
      </c>
      <c r="P102" s="103" t="b">
        <f t="shared" si="9"/>
        <v>0</v>
      </c>
      <c r="Q102" s="103" t="str">
        <f t="shared" si="17"/>
        <v>TRUE</v>
      </c>
      <c r="R102" s="103" t="str">
        <f t="shared" si="17"/>
        <v>TRUE</v>
      </c>
      <c r="S102" s="103" t="str">
        <f t="shared" si="17"/>
        <v>TRUE</v>
      </c>
      <c r="T102" s="103" t="str">
        <f t="shared" si="17"/>
        <v>TRUE</v>
      </c>
      <c r="U102" s="103" t="str">
        <f t="shared" si="17"/>
        <v>TRUE</v>
      </c>
      <c r="V102" s="103" t="str">
        <f t="shared" si="17"/>
        <v>TRUE</v>
      </c>
      <c r="W102" s="127" t="str">
        <f t="shared" si="15"/>
        <v>〇</v>
      </c>
    </row>
    <row r="103" spans="1:23" ht="25" customHeight="1">
      <c r="A103" s="109" t="str">
        <f t="shared" si="16"/>
        <v/>
      </c>
      <c r="B103" s="114"/>
      <c r="C103" s="115"/>
      <c r="D103" s="115"/>
      <c r="E103" s="128"/>
      <c r="F103" s="128"/>
      <c r="G103" s="128"/>
      <c r="H103" s="128"/>
      <c r="I103" s="128"/>
      <c r="J103" s="128"/>
      <c r="K103" s="116" t="str">
        <f>IFERROR(VLOOKUP(D103,'対象事業所等（車両燃料費）'!$B$2:$D$25,2,FALSE),"")</f>
        <v/>
      </c>
      <c r="L103" s="129" t="str">
        <f t="shared" si="11"/>
        <v/>
      </c>
      <c r="M103" s="117" t="str">
        <f t="shared" si="12"/>
        <v/>
      </c>
      <c r="N103" s="125" t="str">
        <f t="shared" si="13"/>
        <v/>
      </c>
      <c r="O103" s="105" t="str">
        <f t="shared" si="14"/>
        <v/>
      </c>
      <c r="P103" s="103" t="b">
        <f t="shared" si="9"/>
        <v>0</v>
      </c>
      <c r="Q103" s="103" t="str">
        <f t="shared" si="17"/>
        <v>TRUE</v>
      </c>
      <c r="R103" s="103" t="str">
        <f t="shared" si="17"/>
        <v>TRUE</v>
      </c>
      <c r="S103" s="103" t="str">
        <f t="shared" si="17"/>
        <v>TRUE</v>
      </c>
      <c r="T103" s="103" t="str">
        <f t="shared" si="17"/>
        <v>TRUE</v>
      </c>
      <c r="U103" s="103" t="str">
        <f t="shared" si="17"/>
        <v>TRUE</v>
      </c>
      <c r="V103" s="103" t="str">
        <f t="shared" si="17"/>
        <v>TRUE</v>
      </c>
      <c r="W103" s="127" t="str">
        <f t="shared" si="15"/>
        <v>〇</v>
      </c>
    </row>
    <row r="104" spans="1:23" ht="25" customHeight="1">
      <c r="A104" s="109" t="str">
        <f t="shared" si="16"/>
        <v/>
      </c>
      <c r="B104" s="114"/>
      <c r="C104" s="115"/>
      <c r="D104" s="115"/>
      <c r="E104" s="128"/>
      <c r="F104" s="128"/>
      <c r="G104" s="128"/>
      <c r="H104" s="128"/>
      <c r="I104" s="128"/>
      <c r="J104" s="128"/>
      <c r="K104" s="116" t="str">
        <f>IFERROR(VLOOKUP(D104,'対象事業所等（車両燃料費）'!$B$2:$D$25,2,FALSE),"")</f>
        <v/>
      </c>
      <c r="L104" s="129" t="str">
        <f t="shared" si="11"/>
        <v/>
      </c>
      <c r="M104" s="117" t="str">
        <f t="shared" si="12"/>
        <v/>
      </c>
      <c r="N104" s="125" t="str">
        <f t="shared" si="13"/>
        <v/>
      </c>
      <c r="O104" s="105" t="str">
        <f t="shared" si="14"/>
        <v/>
      </c>
      <c r="P104" s="103" t="b">
        <f t="shared" si="9"/>
        <v>0</v>
      </c>
      <c r="Q104" s="103" t="str">
        <f t="shared" si="17"/>
        <v>TRUE</v>
      </c>
      <c r="R104" s="103" t="str">
        <f t="shared" si="17"/>
        <v>TRUE</v>
      </c>
      <c r="S104" s="103" t="str">
        <f t="shared" si="17"/>
        <v>TRUE</v>
      </c>
      <c r="T104" s="103" t="str">
        <f t="shared" si="17"/>
        <v>TRUE</v>
      </c>
      <c r="U104" s="103" t="str">
        <f t="shared" si="17"/>
        <v>TRUE</v>
      </c>
      <c r="V104" s="103" t="str">
        <f t="shared" si="17"/>
        <v>TRUE</v>
      </c>
      <c r="W104" s="127" t="str">
        <f t="shared" si="15"/>
        <v>〇</v>
      </c>
    </row>
    <row r="105" spans="1:23" ht="25" customHeight="1">
      <c r="A105" s="109" t="str">
        <f t="shared" si="16"/>
        <v/>
      </c>
      <c r="B105" s="114"/>
      <c r="C105" s="115"/>
      <c r="D105" s="115"/>
      <c r="E105" s="128"/>
      <c r="F105" s="128"/>
      <c r="G105" s="128"/>
      <c r="H105" s="128"/>
      <c r="I105" s="128"/>
      <c r="J105" s="128"/>
      <c r="K105" s="116" t="str">
        <f>IFERROR(VLOOKUP(D105,'対象事業所等（車両燃料費）'!$B$2:$D$25,2,FALSE),"")</f>
        <v/>
      </c>
      <c r="L105" s="129" t="str">
        <f t="shared" si="11"/>
        <v/>
      </c>
      <c r="M105" s="117" t="str">
        <f t="shared" si="12"/>
        <v/>
      </c>
      <c r="N105" s="125" t="str">
        <f t="shared" si="13"/>
        <v/>
      </c>
      <c r="O105" s="105" t="str">
        <f t="shared" si="14"/>
        <v/>
      </c>
      <c r="P105" s="103" t="b">
        <f t="shared" si="9"/>
        <v>0</v>
      </c>
      <c r="Q105" s="103" t="str">
        <f t="shared" si="17"/>
        <v>TRUE</v>
      </c>
      <c r="R105" s="103" t="str">
        <f t="shared" si="17"/>
        <v>TRUE</v>
      </c>
      <c r="S105" s="103" t="str">
        <f t="shared" si="17"/>
        <v>TRUE</v>
      </c>
      <c r="T105" s="103" t="str">
        <f t="shared" si="17"/>
        <v>TRUE</v>
      </c>
      <c r="U105" s="103" t="str">
        <f t="shared" si="17"/>
        <v>TRUE</v>
      </c>
      <c r="V105" s="103" t="str">
        <f t="shared" si="17"/>
        <v>TRUE</v>
      </c>
      <c r="W105" s="127" t="str">
        <f t="shared" si="15"/>
        <v>〇</v>
      </c>
    </row>
    <row r="106" spans="1:23" ht="25" customHeight="1">
      <c r="A106" s="109" t="str">
        <f t="shared" si="16"/>
        <v/>
      </c>
      <c r="B106" s="114"/>
      <c r="C106" s="115"/>
      <c r="D106" s="115"/>
      <c r="E106" s="128"/>
      <c r="F106" s="128"/>
      <c r="G106" s="128"/>
      <c r="H106" s="128"/>
      <c r="I106" s="128"/>
      <c r="J106" s="128"/>
      <c r="K106" s="116" t="str">
        <f>IFERROR(VLOOKUP(D106,'対象事業所等（車両燃料費）'!$B$2:$D$25,2,FALSE),"")</f>
        <v/>
      </c>
      <c r="L106" s="129" t="str">
        <f t="shared" si="11"/>
        <v/>
      </c>
      <c r="M106" s="117" t="str">
        <f t="shared" si="12"/>
        <v/>
      </c>
      <c r="N106" s="125" t="str">
        <f t="shared" si="13"/>
        <v/>
      </c>
      <c r="O106" s="105" t="str">
        <f t="shared" si="14"/>
        <v/>
      </c>
      <c r="P106" s="103" t="b">
        <f t="shared" si="9"/>
        <v>0</v>
      </c>
      <c r="Q106" s="103" t="str">
        <f t="shared" si="17"/>
        <v>TRUE</v>
      </c>
      <c r="R106" s="103" t="str">
        <f t="shared" si="17"/>
        <v>TRUE</v>
      </c>
      <c r="S106" s="103" t="str">
        <f t="shared" si="17"/>
        <v>TRUE</v>
      </c>
      <c r="T106" s="103" t="str">
        <f t="shared" si="17"/>
        <v>TRUE</v>
      </c>
      <c r="U106" s="103" t="str">
        <f t="shared" si="17"/>
        <v>TRUE</v>
      </c>
      <c r="V106" s="103" t="str">
        <f t="shared" si="17"/>
        <v>TRUE</v>
      </c>
      <c r="W106" s="127" t="str">
        <f t="shared" si="15"/>
        <v>〇</v>
      </c>
    </row>
    <row r="107" spans="1:23" ht="25" customHeight="1">
      <c r="A107" s="109" t="str">
        <f t="shared" si="16"/>
        <v/>
      </c>
      <c r="B107" s="114"/>
      <c r="C107" s="115"/>
      <c r="D107" s="115"/>
      <c r="E107" s="128"/>
      <c r="F107" s="128"/>
      <c r="G107" s="128"/>
      <c r="H107" s="128"/>
      <c r="I107" s="128"/>
      <c r="J107" s="128"/>
      <c r="K107" s="116" t="str">
        <f>IFERROR(VLOOKUP(D107,'対象事業所等（車両燃料費）'!$B$2:$D$25,2,FALSE),"")</f>
        <v/>
      </c>
      <c r="L107" s="129" t="str">
        <f t="shared" si="11"/>
        <v/>
      </c>
      <c r="M107" s="117" t="str">
        <f t="shared" si="12"/>
        <v/>
      </c>
      <c r="N107" s="125" t="str">
        <f t="shared" si="13"/>
        <v/>
      </c>
      <c r="O107" s="105" t="str">
        <f t="shared" si="14"/>
        <v/>
      </c>
      <c r="P107" s="103" t="b">
        <f t="shared" si="9"/>
        <v>0</v>
      </c>
      <c r="Q107" s="103" t="str">
        <f t="shared" si="17"/>
        <v>TRUE</v>
      </c>
      <c r="R107" s="103" t="str">
        <f t="shared" si="17"/>
        <v>TRUE</v>
      </c>
      <c r="S107" s="103" t="str">
        <f t="shared" si="17"/>
        <v>TRUE</v>
      </c>
      <c r="T107" s="103" t="str">
        <f t="shared" si="17"/>
        <v>TRUE</v>
      </c>
      <c r="U107" s="103" t="str">
        <f t="shared" si="17"/>
        <v>TRUE</v>
      </c>
      <c r="V107" s="103" t="str">
        <f t="shared" si="17"/>
        <v>TRUE</v>
      </c>
      <c r="W107" s="127" t="str">
        <f t="shared" si="15"/>
        <v>〇</v>
      </c>
    </row>
    <row r="108" spans="1:23" ht="25" customHeight="1">
      <c r="A108" s="109" t="str">
        <f t="shared" si="16"/>
        <v/>
      </c>
      <c r="B108" s="114"/>
      <c r="C108" s="115"/>
      <c r="D108" s="115"/>
      <c r="E108" s="128"/>
      <c r="F108" s="128"/>
      <c r="G108" s="128"/>
      <c r="H108" s="128"/>
      <c r="I108" s="128"/>
      <c r="J108" s="128"/>
      <c r="K108" s="116" t="str">
        <f>IFERROR(VLOOKUP(D108,'対象事業所等（車両燃料費）'!$B$2:$D$25,2,FALSE),"")</f>
        <v/>
      </c>
      <c r="L108" s="129" t="str">
        <f t="shared" si="11"/>
        <v/>
      </c>
      <c r="M108" s="117" t="str">
        <f t="shared" si="12"/>
        <v/>
      </c>
      <c r="N108" s="125" t="str">
        <f t="shared" si="13"/>
        <v/>
      </c>
      <c r="O108" s="105" t="str">
        <f t="shared" si="14"/>
        <v/>
      </c>
      <c r="P108" s="103" t="b">
        <f t="shared" si="9"/>
        <v>0</v>
      </c>
      <c r="Q108" s="103" t="str">
        <f t="shared" si="17"/>
        <v>TRUE</v>
      </c>
      <c r="R108" s="103" t="str">
        <f t="shared" si="17"/>
        <v>TRUE</v>
      </c>
      <c r="S108" s="103" t="str">
        <f t="shared" si="17"/>
        <v>TRUE</v>
      </c>
      <c r="T108" s="103" t="str">
        <f t="shared" si="17"/>
        <v>TRUE</v>
      </c>
      <c r="U108" s="103" t="str">
        <f t="shared" si="17"/>
        <v>TRUE</v>
      </c>
      <c r="V108" s="103" t="str">
        <f t="shared" si="17"/>
        <v>TRUE</v>
      </c>
      <c r="W108" s="127" t="str">
        <f t="shared" si="15"/>
        <v>〇</v>
      </c>
    </row>
    <row r="109" spans="1:23" ht="25" customHeight="1">
      <c r="A109" s="109" t="str">
        <f t="shared" si="16"/>
        <v/>
      </c>
      <c r="B109" s="114"/>
      <c r="C109" s="115"/>
      <c r="D109" s="115"/>
      <c r="E109" s="128"/>
      <c r="F109" s="128"/>
      <c r="G109" s="128"/>
      <c r="H109" s="128"/>
      <c r="I109" s="128"/>
      <c r="J109" s="128"/>
      <c r="K109" s="116" t="str">
        <f>IFERROR(VLOOKUP(D109,'対象事業所等（車両燃料費）'!$B$2:$D$25,2,FALSE),"")</f>
        <v/>
      </c>
      <c r="L109" s="129" t="str">
        <f t="shared" si="11"/>
        <v/>
      </c>
      <c r="M109" s="117" t="str">
        <f t="shared" si="12"/>
        <v/>
      </c>
      <c r="N109" s="125" t="str">
        <f t="shared" si="13"/>
        <v/>
      </c>
      <c r="O109" s="105" t="str">
        <f t="shared" si="14"/>
        <v/>
      </c>
      <c r="P109" s="103" t="b">
        <f t="shared" si="9"/>
        <v>0</v>
      </c>
      <c r="Q109" s="103" t="str">
        <f t="shared" si="17"/>
        <v>TRUE</v>
      </c>
      <c r="R109" s="103" t="str">
        <f t="shared" si="17"/>
        <v>TRUE</v>
      </c>
      <c r="S109" s="103" t="str">
        <f t="shared" si="17"/>
        <v>TRUE</v>
      </c>
      <c r="T109" s="103" t="str">
        <f t="shared" si="17"/>
        <v>TRUE</v>
      </c>
      <c r="U109" s="103" t="str">
        <f t="shared" si="17"/>
        <v>TRUE</v>
      </c>
      <c r="V109" s="103" t="str">
        <f t="shared" si="17"/>
        <v>TRUE</v>
      </c>
      <c r="W109" s="127" t="str">
        <f t="shared" si="15"/>
        <v>〇</v>
      </c>
    </row>
    <row r="110" spans="1:23" ht="25" customHeight="1">
      <c r="A110" s="109" t="str">
        <f t="shared" si="16"/>
        <v/>
      </c>
      <c r="B110" s="114"/>
      <c r="C110" s="115"/>
      <c r="D110" s="115"/>
      <c r="E110" s="128"/>
      <c r="F110" s="128"/>
      <c r="G110" s="128"/>
      <c r="H110" s="128"/>
      <c r="I110" s="128"/>
      <c r="J110" s="128"/>
      <c r="K110" s="116" t="str">
        <f>IFERROR(VLOOKUP(D110,'対象事業所等（車両燃料費）'!$B$2:$D$25,2,FALSE),"")</f>
        <v/>
      </c>
      <c r="L110" s="129" t="str">
        <f t="shared" si="11"/>
        <v/>
      </c>
      <c r="M110" s="117" t="str">
        <f t="shared" si="12"/>
        <v/>
      </c>
      <c r="N110" s="125" t="str">
        <f t="shared" si="13"/>
        <v/>
      </c>
      <c r="O110" s="105" t="str">
        <f t="shared" si="14"/>
        <v/>
      </c>
      <c r="P110" s="103" t="b">
        <f t="shared" si="9"/>
        <v>0</v>
      </c>
      <c r="Q110" s="103" t="str">
        <f t="shared" si="17"/>
        <v>TRUE</v>
      </c>
      <c r="R110" s="103" t="str">
        <f t="shared" si="17"/>
        <v>TRUE</v>
      </c>
      <c r="S110" s="103" t="str">
        <f t="shared" si="17"/>
        <v>TRUE</v>
      </c>
      <c r="T110" s="103" t="str">
        <f t="shared" si="17"/>
        <v>TRUE</v>
      </c>
      <c r="U110" s="103" t="str">
        <f t="shared" si="17"/>
        <v>TRUE</v>
      </c>
      <c r="V110" s="103" t="str">
        <f t="shared" si="17"/>
        <v>TRUE</v>
      </c>
      <c r="W110" s="127" t="str">
        <f t="shared" si="15"/>
        <v>〇</v>
      </c>
    </row>
    <row r="111" spans="1:23" ht="25" customHeight="1">
      <c r="A111" s="109" t="str">
        <f t="shared" si="16"/>
        <v/>
      </c>
      <c r="B111" s="114"/>
      <c r="C111" s="115"/>
      <c r="D111" s="115"/>
      <c r="E111" s="128"/>
      <c r="F111" s="128"/>
      <c r="G111" s="128"/>
      <c r="H111" s="128"/>
      <c r="I111" s="128"/>
      <c r="J111" s="128"/>
      <c r="K111" s="116" t="str">
        <f>IFERROR(VLOOKUP(D111,'対象事業所等（車両燃料費）'!$B$2:$D$25,2,FALSE),"")</f>
        <v/>
      </c>
      <c r="L111" s="129" t="str">
        <f t="shared" si="11"/>
        <v/>
      </c>
      <c r="M111" s="117" t="str">
        <f t="shared" si="12"/>
        <v/>
      </c>
      <c r="N111" s="125" t="str">
        <f t="shared" si="13"/>
        <v/>
      </c>
      <c r="O111" s="105" t="str">
        <f t="shared" si="14"/>
        <v/>
      </c>
      <c r="P111" s="103" t="b">
        <f t="shared" si="9"/>
        <v>0</v>
      </c>
      <c r="Q111" s="103" t="str">
        <f t="shared" si="17"/>
        <v>TRUE</v>
      </c>
      <c r="R111" s="103" t="str">
        <f t="shared" si="17"/>
        <v>TRUE</v>
      </c>
      <c r="S111" s="103" t="str">
        <f t="shared" si="17"/>
        <v>TRUE</v>
      </c>
      <c r="T111" s="103" t="str">
        <f t="shared" si="17"/>
        <v>TRUE</v>
      </c>
      <c r="U111" s="103" t="str">
        <f t="shared" si="17"/>
        <v>TRUE</v>
      </c>
      <c r="V111" s="103" t="str">
        <f t="shared" si="17"/>
        <v>TRUE</v>
      </c>
      <c r="W111" s="127" t="str">
        <f t="shared" si="15"/>
        <v>〇</v>
      </c>
    </row>
    <row r="112" spans="1:23" ht="25" customHeight="1">
      <c r="A112" s="109" t="str">
        <f t="shared" si="16"/>
        <v/>
      </c>
      <c r="B112" s="114"/>
      <c r="C112" s="115"/>
      <c r="D112" s="115"/>
      <c r="E112" s="128"/>
      <c r="F112" s="128"/>
      <c r="G112" s="128"/>
      <c r="H112" s="128"/>
      <c r="I112" s="128"/>
      <c r="J112" s="128"/>
      <c r="K112" s="116" t="str">
        <f>IFERROR(VLOOKUP(D112,'対象事業所等（車両燃料費）'!$B$2:$D$25,2,FALSE),"")</f>
        <v/>
      </c>
      <c r="L112" s="129" t="str">
        <f t="shared" si="11"/>
        <v/>
      </c>
      <c r="M112" s="117" t="str">
        <f t="shared" si="12"/>
        <v/>
      </c>
      <c r="N112" s="125" t="str">
        <f t="shared" si="13"/>
        <v/>
      </c>
      <c r="O112" s="105" t="str">
        <f t="shared" si="14"/>
        <v/>
      </c>
      <c r="P112" s="103" t="b">
        <f t="shared" si="9"/>
        <v>0</v>
      </c>
      <c r="Q112" s="103" t="str">
        <f t="shared" si="17"/>
        <v>TRUE</v>
      </c>
      <c r="R112" s="103" t="str">
        <f t="shared" si="17"/>
        <v>TRUE</v>
      </c>
      <c r="S112" s="103" t="str">
        <f t="shared" si="17"/>
        <v>TRUE</v>
      </c>
      <c r="T112" s="103" t="str">
        <f t="shared" si="17"/>
        <v>TRUE</v>
      </c>
      <c r="U112" s="103" t="str">
        <f t="shared" si="17"/>
        <v>TRUE</v>
      </c>
      <c r="V112" s="103" t="str">
        <f t="shared" si="17"/>
        <v>TRUE</v>
      </c>
      <c r="W112" s="127" t="str">
        <f t="shared" si="15"/>
        <v>〇</v>
      </c>
    </row>
    <row r="113" spans="1:23" ht="25" customHeight="1">
      <c r="A113" s="109" t="str">
        <f t="shared" si="16"/>
        <v/>
      </c>
      <c r="B113" s="114"/>
      <c r="C113" s="115"/>
      <c r="D113" s="115"/>
      <c r="E113" s="128"/>
      <c r="F113" s="128"/>
      <c r="G113" s="128"/>
      <c r="H113" s="128"/>
      <c r="I113" s="128"/>
      <c r="J113" s="128"/>
      <c r="K113" s="116" t="str">
        <f>IFERROR(VLOOKUP(D113,'対象事業所等（車両燃料費）'!$B$2:$D$25,2,FALSE),"")</f>
        <v/>
      </c>
      <c r="L113" s="129" t="str">
        <f t="shared" si="11"/>
        <v/>
      </c>
      <c r="M113" s="117" t="str">
        <f t="shared" si="12"/>
        <v/>
      </c>
      <c r="N113" s="125" t="str">
        <f t="shared" si="13"/>
        <v/>
      </c>
      <c r="O113" s="105" t="str">
        <f t="shared" si="14"/>
        <v/>
      </c>
      <c r="P113" s="103" t="b">
        <f t="shared" si="9"/>
        <v>0</v>
      </c>
      <c r="Q113" s="103" t="str">
        <f t="shared" si="17"/>
        <v>TRUE</v>
      </c>
      <c r="R113" s="103" t="str">
        <f t="shared" si="17"/>
        <v>TRUE</v>
      </c>
      <c r="S113" s="103" t="str">
        <f t="shared" si="17"/>
        <v>TRUE</v>
      </c>
      <c r="T113" s="103" t="str">
        <f t="shared" si="17"/>
        <v>TRUE</v>
      </c>
      <c r="U113" s="103" t="str">
        <f t="shared" si="17"/>
        <v>TRUE</v>
      </c>
      <c r="V113" s="103" t="str">
        <f t="shared" si="17"/>
        <v>TRUE</v>
      </c>
      <c r="W113" s="127" t="str">
        <f t="shared" si="15"/>
        <v>〇</v>
      </c>
    </row>
    <row r="114" spans="1:23" ht="25" customHeight="1">
      <c r="A114" s="109" t="str">
        <f t="shared" si="16"/>
        <v/>
      </c>
      <c r="B114" s="114"/>
      <c r="C114" s="115"/>
      <c r="D114" s="115"/>
      <c r="E114" s="128"/>
      <c r="F114" s="128"/>
      <c r="G114" s="128"/>
      <c r="H114" s="128"/>
      <c r="I114" s="128"/>
      <c r="J114" s="128"/>
      <c r="K114" s="116" t="str">
        <f>IFERROR(VLOOKUP(D114,'対象事業所等（車両燃料費）'!$B$2:$D$25,2,FALSE),"")</f>
        <v/>
      </c>
      <c r="L114" s="129" t="str">
        <f t="shared" si="11"/>
        <v/>
      </c>
      <c r="M114" s="117" t="str">
        <f t="shared" si="12"/>
        <v/>
      </c>
      <c r="N114" s="125" t="str">
        <f t="shared" si="13"/>
        <v/>
      </c>
      <c r="O114" s="105" t="str">
        <f t="shared" si="14"/>
        <v/>
      </c>
      <c r="P114" s="103" t="b">
        <f t="shared" si="9"/>
        <v>0</v>
      </c>
      <c r="Q114" s="103" t="str">
        <f t="shared" si="17"/>
        <v>TRUE</v>
      </c>
      <c r="R114" s="103" t="str">
        <f t="shared" si="17"/>
        <v>TRUE</v>
      </c>
      <c r="S114" s="103" t="str">
        <f t="shared" si="17"/>
        <v>TRUE</v>
      </c>
      <c r="T114" s="103" t="str">
        <f t="shared" si="17"/>
        <v>TRUE</v>
      </c>
      <c r="U114" s="103" t="str">
        <f t="shared" si="17"/>
        <v>TRUE</v>
      </c>
      <c r="V114" s="103" t="str">
        <f t="shared" si="17"/>
        <v>TRUE</v>
      </c>
      <c r="W114" s="127" t="str">
        <f t="shared" si="15"/>
        <v>〇</v>
      </c>
    </row>
    <row r="115" spans="1:23" ht="25" customHeight="1">
      <c r="A115" s="109" t="str">
        <f t="shared" si="16"/>
        <v/>
      </c>
      <c r="B115" s="114"/>
      <c r="C115" s="115"/>
      <c r="D115" s="115"/>
      <c r="E115" s="128"/>
      <c r="F115" s="128"/>
      <c r="G115" s="128"/>
      <c r="H115" s="128"/>
      <c r="I115" s="128"/>
      <c r="J115" s="128"/>
      <c r="K115" s="116" t="str">
        <f>IFERROR(VLOOKUP(D115,'対象事業所等（車両燃料費）'!$B$2:$D$25,2,FALSE),"")</f>
        <v/>
      </c>
      <c r="L115" s="129" t="str">
        <f t="shared" si="11"/>
        <v/>
      </c>
      <c r="M115" s="117" t="str">
        <f t="shared" si="12"/>
        <v/>
      </c>
      <c r="N115" s="125" t="str">
        <f t="shared" si="13"/>
        <v/>
      </c>
      <c r="O115" s="105" t="str">
        <f t="shared" si="14"/>
        <v/>
      </c>
      <c r="P115" s="103" t="b">
        <f t="shared" si="9"/>
        <v>0</v>
      </c>
      <c r="Q115" s="103" t="str">
        <f t="shared" si="17"/>
        <v>TRUE</v>
      </c>
      <c r="R115" s="103" t="str">
        <f t="shared" si="17"/>
        <v>TRUE</v>
      </c>
      <c r="S115" s="103" t="str">
        <f t="shared" si="17"/>
        <v>TRUE</v>
      </c>
      <c r="T115" s="103" t="str">
        <f t="shared" si="17"/>
        <v>TRUE</v>
      </c>
      <c r="U115" s="103" t="str">
        <f t="shared" si="17"/>
        <v>TRUE</v>
      </c>
      <c r="V115" s="103" t="str">
        <f t="shared" si="17"/>
        <v>TRUE</v>
      </c>
      <c r="W115" s="127" t="str">
        <f t="shared" si="15"/>
        <v>〇</v>
      </c>
    </row>
    <row r="116" spans="1:23" ht="25" customHeight="1">
      <c r="A116" s="109" t="str">
        <f t="shared" si="16"/>
        <v/>
      </c>
      <c r="B116" s="114"/>
      <c r="C116" s="115"/>
      <c r="D116" s="115"/>
      <c r="E116" s="128"/>
      <c r="F116" s="128"/>
      <c r="G116" s="128"/>
      <c r="H116" s="128"/>
      <c r="I116" s="128"/>
      <c r="J116" s="128"/>
      <c r="K116" s="116" t="str">
        <f>IFERROR(VLOOKUP(D116,'対象事業所等（車両燃料費）'!$B$2:$D$25,2,FALSE),"")</f>
        <v/>
      </c>
      <c r="L116" s="129" t="str">
        <f t="shared" si="11"/>
        <v/>
      </c>
      <c r="M116" s="117" t="str">
        <f t="shared" si="12"/>
        <v/>
      </c>
      <c r="N116" s="125" t="str">
        <f t="shared" si="13"/>
        <v/>
      </c>
      <c r="O116" s="105" t="str">
        <f t="shared" si="14"/>
        <v/>
      </c>
      <c r="P116" s="103" t="b">
        <f t="shared" si="9"/>
        <v>0</v>
      </c>
      <c r="Q116" s="103" t="str">
        <f t="shared" si="17"/>
        <v>TRUE</v>
      </c>
      <c r="R116" s="103" t="str">
        <f t="shared" si="17"/>
        <v>TRUE</v>
      </c>
      <c r="S116" s="103" t="str">
        <f t="shared" si="17"/>
        <v>TRUE</v>
      </c>
      <c r="T116" s="103" t="str">
        <f t="shared" si="17"/>
        <v>TRUE</v>
      </c>
      <c r="U116" s="103" t="str">
        <f t="shared" si="17"/>
        <v>TRUE</v>
      </c>
      <c r="V116" s="103" t="str">
        <f t="shared" si="17"/>
        <v>TRUE</v>
      </c>
      <c r="W116" s="127" t="str">
        <f t="shared" si="15"/>
        <v>〇</v>
      </c>
    </row>
    <row r="117" spans="1:23" ht="25" customHeight="1">
      <c r="A117" s="109" t="str">
        <f t="shared" si="16"/>
        <v/>
      </c>
      <c r="B117" s="114"/>
      <c r="C117" s="115"/>
      <c r="D117" s="115"/>
      <c r="E117" s="128"/>
      <c r="F117" s="128"/>
      <c r="G117" s="128"/>
      <c r="H117" s="128"/>
      <c r="I117" s="128"/>
      <c r="J117" s="128"/>
      <c r="K117" s="116" t="str">
        <f>IFERROR(VLOOKUP(D117,'対象事業所等（車両燃料費）'!$B$2:$D$25,2,FALSE),"")</f>
        <v/>
      </c>
      <c r="L117" s="129" t="str">
        <f t="shared" si="11"/>
        <v/>
      </c>
      <c r="M117" s="117" t="str">
        <f t="shared" si="12"/>
        <v/>
      </c>
      <c r="N117" s="125" t="str">
        <f t="shared" si="13"/>
        <v/>
      </c>
      <c r="O117" s="105" t="str">
        <f t="shared" si="14"/>
        <v/>
      </c>
      <c r="P117" s="103" t="b">
        <f t="shared" si="9"/>
        <v>0</v>
      </c>
      <c r="Q117" s="103" t="str">
        <f t="shared" si="17"/>
        <v>TRUE</v>
      </c>
      <c r="R117" s="103" t="str">
        <f t="shared" si="17"/>
        <v>TRUE</v>
      </c>
      <c r="S117" s="103" t="str">
        <f t="shared" si="17"/>
        <v>TRUE</v>
      </c>
      <c r="T117" s="103" t="str">
        <f t="shared" si="17"/>
        <v>TRUE</v>
      </c>
      <c r="U117" s="103" t="str">
        <f t="shared" si="17"/>
        <v>TRUE</v>
      </c>
      <c r="V117" s="103" t="str">
        <f t="shared" si="17"/>
        <v>TRUE</v>
      </c>
      <c r="W117" s="127" t="str">
        <f t="shared" si="15"/>
        <v>〇</v>
      </c>
    </row>
    <row r="118" spans="1:23" ht="25" customHeight="1">
      <c r="A118" s="109" t="str">
        <f t="shared" si="16"/>
        <v/>
      </c>
      <c r="B118" s="114"/>
      <c r="C118" s="115"/>
      <c r="D118" s="115"/>
      <c r="E118" s="128"/>
      <c r="F118" s="128"/>
      <c r="G118" s="128"/>
      <c r="H118" s="128"/>
      <c r="I118" s="128"/>
      <c r="J118" s="128"/>
      <c r="K118" s="116" t="str">
        <f>IFERROR(VLOOKUP(D118,'対象事業所等（車両燃料費）'!$B$2:$D$25,2,FALSE),"")</f>
        <v/>
      </c>
      <c r="L118" s="129" t="str">
        <f t="shared" si="11"/>
        <v/>
      </c>
      <c r="M118" s="117" t="str">
        <f t="shared" si="12"/>
        <v/>
      </c>
      <c r="N118" s="125" t="str">
        <f t="shared" si="13"/>
        <v/>
      </c>
      <c r="O118" s="105" t="str">
        <f t="shared" si="14"/>
        <v/>
      </c>
      <c r="P118" s="103" t="b">
        <f t="shared" si="9"/>
        <v>0</v>
      </c>
      <c r="Q118" s="103" t="str">
        <f t="shared" si="17"/>
        <v>TRUE</v>
      </c>
      <c r="R118" s="103" t="str">
        <f t="shared" si="17"/>
        <v>TRUE</v>
      </c>
      <c r="S118" s="103" t="str">
        <f t="shared" si="17"/>
        <v>TRUE</v>
      </c>
      <c r="T118" s="103" t="str">
        <f t="shared" si="17"/>
        <v>TRUE</v>
      </c>
      <c r="U118" s="103" t="str">
        <f t="shared" si="17"/>
        <v>TRUE</v>
      </c>
      <c r="V118" s="103" t="str">
        <f t="shared" si="17"/>
        <v>TRUE</v>
      </c>
      <c r="W118" s="127" t="str">
        <f t="shared" si="15"/>
        <v>〇</v>
      </c>
    </row>
    <row r="119" spans="1:23" ht="25" customHeight="1">
      <c r="A119" s="109" t="str">
        <f t="shared" si="16"/>
        <v/>
      </c>
      <c r="B119" s="114"/>
      <c r="C119" s="115"/>
      <c r="D119" s="115"/>
      <c r="E119" s="128"/>
      <c r="F119" s="128"/>
      <c r="G119" s="128"/>
      <c r="H119" s="128"/>
      <c r="I119" s="128"/>
      <c r="J119" s="128"/>
      <c r="K119" s="116" t="str">
        <f>IFERROR(VLOOKUP(D119,'対象事業所等（車両燃料費）'!$B$2:$D$25,2,FALSE),"")</f>
        <v/>
      </c>
      <c r="L119" s="129" t="str">
        <f t="shared" si="11"/>
        <v/>
      </c>
      <c r="M119" s="117" t="str">
        <f t="shared" si="12"/>
        <v/>
      </c>
      <c r="N119" s="125" t="str">
        <f t="shared" si="13"/>
        <v/>
      </c>
      <c r="O119" s="105" t="str">
        <f t="shared" si="14"/>
        <v/>
      </c>
      <c r="P119" s="103" t="b">
        <f t="shared" si="9"/>
        <v>0</v>
      </c>
      <c r="Q119" s="103" t="str">
        <f t="shared" si="17"/>
        <v>TRUE</v>
      </c>
      <c r="R119" s="103" t="str">
        <f t="shared" si="17"/>
        <v>TRUE</v>
      </c>
      <c r="S119" s="103" t="str">
        <f t="shared" si="17"/>
        <v>TRUE</v>
      </c>
      <c r="T119" s="103" t="str">
        <f t="shared" si="17"/>
        <v>TRUE</v>
      </c>
      <c r="U119" s="103" t="str">
        <f t="shared" si="17"/>
        <v>TRUE</v>
      </c>
      <c r="V119" s="103" t="str">
        <f t="shared" si="17"/>
        <v>TRUE</v>
      </c>
      <c r="W119" s="127" t="str">
        <f t="shared" si="15"/>
        <v>〇</v>
      </c>
    </row>
    <row r="120" spans="1:23" ht="25" customHeight="1">
      <c r="A120" s="109" t="str">
        <f t="shared" si="16"/>
        <v/>
      </c>
      <c r="B120" s="114"/>
      <c r="C120" s="115"/>
      <c r="D120" s="115"/>
      <c r="E120" s="128"/>
      <c r="F120" s="128"/>
      <c r="G120" s="128"/>
      <c r="H120" s="128"/>
      <c r="I120" s="128"/>
      <c r="J120" s="128"/>
      <c r="K120" s="116" t="str">
        <f>IFERROR(VLOOKUP(D120,'対象事業所等（車両燃料費）'!$B$2:$D$25,2,FALSE),"")</f>
        <v/>
      </c>
      <c r="L120" s="129" t="str">
        <f t="shared" si="11"/>
        <v/>
      </c>
      <c r="M120" s="117" t="str">
        <f t="shared" si="12"/>
        <v/>
      </c>
      <c r="N120" s="125" t="str">
        <f t="shared" si="13"/>
        <v/>
      </c>
      <c r="O120" s="105" t="str">
        <f t="shared" si="14"/>
        <v/>
      </c>
      <c r="P120" s="103" t="b">
        <f t="shared" si="9"/>
        <v>0</v>
      </c>
      <c r="Q120" s="103" t="str">
        <f t="shared" si="17"/>
        <v>TRUE</v>
      </c>
      <c r="R120" s="103" t="str">
        <f t="shared" si="17"/>
        <v>TRUE</v>
      </c>
      <c r="S120" s="103" t="str">
        <f t="shared" si="17"/>
        <v>TRUE</v>
      </c>
      <c r="T120" s="103" t="str">
        <f t="shared" si="17"/>
        <v>TRUE</v>
      </c>
      <c r="U120" s="103" t="str">
        <f t="shared" si="17"/>
        <v>TRUE</v>
      </c>
      <c r="V120" s="103" t="str">
        <f t="shared" si="17"/>
        <v>TRUE</v>
      </c>
      <c r="W120" s="127" t="str">
        <f t="shared" si="15"/>
        <v>〇</v>
      </c>
    </row>
    <row r="121" spans="1:23" ht="25" customHeight="1">
      <c r="A121" s="109" t="str">
        <f t="shared" si="16"/>
        <v/>
      </c>
      <c r="B121" s="114"/>
      <c r="C121" s="115"/>
      <c r="D121" s="115"/>
      <c r="E121" s="128"/>
      <c r="F121" s="128"/>
      <c r="G121" s="128"/>
      <c r="H121" s="128"/>
      <c r="I121" s="128"/>
      <c r="J121" s="128"/>
      <c r="K121" s="116" t="str">
        <f>IFERROR(VLOOKUP(D121,'対象事業所等（車両燃料費）'!$B$2:$D$25,2,FALSE),"")</f>
        <v/>
      </c>
      <c r="L121" s="129" t="str">
        <f t="shared" si="11"/>
        <v/>
      </c>
      <c r="M121" s="117" t="str">
        <f t="shared" si="12"/>
        <v/>
      </c>
      <c r="N121" s="125" t="str">
        <f t="shared" si="13"/>
        <v/>
      </c>
      <c r="O121" s="105" t="str">
        <f t="shared" si="14"/>
        <v/>
      </c>
      <c r="P121" s="103" t="b">
        <f t="shared" si="9"/>
        <v>0</v>
      </c>
      <c r="Q121" s="103" t="str">
        <f t="shared" si="17"/>
        <v>TRUE</v>
      </c>
      <c r="R121" s="103" t="str">
        <f t="shared" si="17"/>
        <v>TRUE</v>
      </c>
      <c r="S121" s="103" t="str">
        <f t="shared" si="17"/>
        <v>TRUE</v>
      </c>
      <c r="T121" s="103" t="str">
        <f t="shared" si="17"/>
        <v>TRUE</v>
      </c>
      <c r="U121" s="103" t="str">
        <f t="shared" si="17"/>
        <v>TRUE</v>
      </c>
      <c r="V121" s="103" t="str">
        <f t="shared" si="17"/>
        <v>TRUE</v>
      </c>
      <c r="W121" s="127" t="str">
        <f t="shared" si="15"/>
        <v>〇</v>
      </c>
    </row>
    <row r="122" spans="1:23" ht="25" customHeight="1">
      <c r="A122" s="109" t="str">
        <f t="shared" si="16"/>
        <v/>
      </c>
      <c r="B122" s="114"/>
      <c r="C122" s="115"/>
      <c r="D122" s="115"/>
      <c r="E122" s="128"/>
      <c r="F122" s="128"/>
      <c r="G122" s="128"/>
      <c r="H122" s="128"/>
      <c r="I122" s="128"/>
      <c r="J122" s="128"/>
      <c r="K122" s="116" t="str">
        <f>IFERROR(VLOOKUP(D122,'対象事業所等（車両燃料費）'!$B$2:$D$25,2,FALSE),"")</f>
        <v/>
      </c>
      <c r="L122" s="129" t="str">
        <f t="shared" si="11"/>
        <v/>
      </c>
      <c r="M122" s="117" t="str">
        <f t="shared" si="12"/>
        <v/>
      </c>
      <c r="N122" s="125" t="str">
        <f t="shared" si="13"/>
        <v/>
      </c>
      <c r="O122" s="105" t="str">
        <f t="shared" si="14"/>
        <v/>
      </c>
      <c r="P122" s="103" t="b">
        <f t="shared" si="9"/>
        <v>0</v>
      </c>
      <c r="Q122" s="103" t="str">
        <f t="shared" si="17"/>
        <v>TRUE</v>
      </c>
      <c r="R122" s="103" t="str">
        <f t="shared" si="17"/>
        <v>TRUE</v>
      </c>
      <c r="S122" s="103" t="str">
        <f t="shared" si="17"/>
        <v>TRUE</v>
      </c>
      <c r="T122" s="103" t="str">
        <f t="shared" si="17"/>
        <v>TRUE</v>
      </c>
      <c r="U122" s="103" t="str">
        <f t="shared" si="17"/>
        <v>TRUE</v>
      </c>
      <c r="V122" s="103" t="str">
        <f t="shared" si="17"/>
        <v>TRUE</v>
      </c>
      <c r="W122" s="127" t="str">
        <f t="shared" si="15"/>
        <v>〇</v>
      </c>
    </row>
    <row r="123" spans="1:23" ht="25" customHeight="1">
      <c r="A123" s="109" t="str">
        <f t="shared" si="16"/>
        <v/>
      </c>
      <c r="B123" s="114"/>
      <c r="C123" s="115"/>
      <c r="D123" s="115"/>
      <c r="E123" s="128"/>
      <c r="F123" s="128"/>
      <c r="G123" s="128"/>
      <c r="H123" s="128"/>
      <c r="I123" s="128"/>
      <c r="J123" s="128"/>
      <c r="K123" s="116" t="str">
        <f>IFERROR(VLOOKUP(D123,'対象事業所等（車両燃料費）'!$B$2:$D$25,2,FALSE),"")</f>
        <v/>
      </c>
      <c r="L123" s="129" t="str">
        <f t="shared" si="11"/>
        <v/>
      </c>
      <c r="M123" s="117" t="str">
        <f t="shared" si="12"/>
        <v/>
      </c>
      <c r="N123" s="125" t="str">
        <f t="shared" si="13"/>
        <v/>
      </c>
      <c r="O123" s="105" t="str">
        <f t="shared" si="14"/>
        <v/>
      </c>
      <c r="P123" s="103" t="b">
        <f t="shared" si="9"/>
        <v>0</v>
      </c>
      <c r="Q123" s="103" t="str">
        <f t="shared" si="17"/>
        <v>TRUE</v>
      </c>
      <c r="R123" s="103" t="str">
        <f t="shared" si="17"/>
        <v>TRUE</v>
      </c>
      <c r="S123" s="103" t="str">
        <f t="shared" si="17"/>
        <v>TRUE</v>
      </c>
      <c r="T123" s="103" t="str">
        <f t="shared" si="17"/>
        <v>TRUE</v>
      </c>
      <c r="U123" s="103" t="str">
        <f t="shared" si="17"/>
        <v>TRUE</v>
      </c>
      <c r="V123" s="103" t="str">
        <f t="shared" si="17"/>
        <v>TRUE</v>
      </c>
      <c r="W123" s="127" t="str">
        <f t="shared" si="15"/>
        <v>〇</v>
      </c>
    </row>
    <row r="124" spans="1:23" ht="25" customHeight="1">
      <c r="A124" s="109" t="str">
        <f t="shared" si="16"/>
        <v/>
      </c>
      <c r="B124" s="114"/>
      <c r="C124" s="115"/>
      <c r="D124" s="115"/>
      <c r="E124" s="128"/>
      <c r="F124" s="128"/>
      <c r="G124" s="128"/>
      <c r="H124" s="128"/>
      <c r="I124" s="128"/>
      <c r="J124" s="128"/>
      <c r="K124" s="116" t="str">
        <f>IFERROR(VLOOKUP(D124,'対象事業所等（車両燃料費）'!$B$2:$D$25,2,FALSE),"")</f>
        <v/>
      </c>
      <c r="L124" s="129" t="str">
        <f t="shared" si="11"/>
        <v/>
      </c>
      <c r="M124" s="117" t="str">
        <f t="shared" si="12"/>
        <v/>
      </c>
      <c r="N124" s="125" t="str">
        <f t="shared" si="13"/>
        <v/>
      </c>
      <c r="O124" s="105" t="str">
        <f t="shared" si="14"/>
        <v/>
      </c>
      <c r="P124" s="103" t="b">
        <f t="shared" si="9"/>
        <v>0</v>
      </c>
      <c r="Q124" s="103" t="str">
        <f t="shared" si="17"/>
        <v>TRUE</v>
      </c>
      <c r="R124" s="103" t="str">
        <f t="shared" si="17"/>
        <v>TRUE</v>
      </c>
      <c r="S124" s="103" t="str">
        <f t="shared" si="17"/>
        <v>TRUE</v>
      </c>
      <c r="T124" s="103" t="str">
        <f t="shared" si="17"/>
        <v>TRUE</v>
      </c>
      <c r="U124" s="103" t="str">
        <f t="shared" si="17"/>
        <v>TRUE</v>
      </c>
      <c r="V124" s="103" t="str">
        <f t="shared" si="17"/>
        <v>TRUE</v>
      </c>
      <c r="W124" s="127" t="str">
        <f t="shared" si="15"/>
        <v>〇</v>
      </c>
    </row>
    <row r="125" spans="1:23" ht="25" customHeight="1">
      <c r="A125" s="109" t="str">
        <f t="shared" si="16"/>
        <v/>
      </c>
      <c r="B125" s="114"/>
      <c r="C125" s="115"/>
      <c r="D125" s="115"/>
      <c r="E125" s="128"/>
      <c r="F125" s="128"/>
      <c r="G125" s="128"/>
      <c r="H125" s="128"/>
      <c r="I125" s="128"/>
      <c r="J125" s="128"/>
      <c r="K125" s="116" t="str">
        <f>IFERROR(VLOOKUP(D125,'対象事業所等（車両燃料費）'!$B$2:$D$25,2,FALSE),"")</f>
        <v/>
      </c>
      <c r="L125" s="129" t="str">
        <f t="shared" si="11"/>
        <v/>
      </c>
      <c r="M125" s="117" t="str">
        <f t="shared" si="12"/>
        <v/>
      </c>
      <c r="N125" s="125" t="str">
        <f t="shared" si="13"/>
        <v/>
      </c>
      <c r="O125" s="105" t="str">
        <f t="shared" si="14"/>
        <v/>
      </c>
      <c r="P125" s="103" t="b">
        <f t="shared" si="9"/>
        <v>0</v>
      </c>
      <c r="Q125" s="103" t="str">
        <f t="shared" si="17"/>
        <v>TRUE</v>
      </c>
      <c r="R125" s="103" t="str">
        <f t="shared" si="17"/>
        <v>TRUE</v>
      </c>
      <c r="S125" s="103" t="str">
        <f t="shared" si="17"/>
        <v>TRUE</v>
      </c>
      <c r="T125" s="103" t="str">
        <f t="shared" si="17"/>
        <v>TRUE</v>
      </c>
      <c r="U125" s="103" t="str">
        <f t="shared" si="17"/>
        <v>TRUE</v>
      </c>
      <c r="V125" s="103" t="str">
        <f t="shared" si="17"/>
        <v>TRUE</v>
      </c>
      <c r="W125" s="127" t="str">
        <f t="shared" si="15"/>
        <v>〇</v>
      </c>
    </row>
    <row r="126" spans="1:23" ht="25" customHeight="1">
      <c r="A126" s="109" t="str">
        <f t="shared" si="16"/>
        <v/>
      </c>
      <c r="B126" s="114"/>
      <c r="C126" s="115"/>
      <c r="D126" s="115"/>
      <c r="E126" s="128"/>
      <c r="F126" s="128"/>
      <c r="G126" s="128"/>
      <c r="H126" s="128"/>
      <c r="I126" s="128"/>
      <c r="J126" s="128"/>
      <c r="K126" s="116" t="str">
        <f>IFERROR(VLOOKUP(D126,'対象事業所等（車両燃料費）'!$B$2:$D$25,2,FALSE),"")</f>
        <v/>
      </c>
      <c r="L126" s="129" t="str">
        <f t="shared" si="11"/>
        <v/>
      </c>
      <c r="M126" s="117" t="str">
        <f t="shared" si="12"/>
        <v/>
      </c>
      <c r="N126" s="125" t="str">
        <f t="shared" si="13"/>
        <v/>
      </c>
      <c r="O126" s="105" t="str">
        <f t="shared" si="14"/>
        <v/>
      </c>
      <c r="P126" s="103" t="b">
        <f t="shared" si="9"/>
        <v>0</v>
      </c>
      <c r="Q126" s="103" t="str">
        <f t="shared" si="17"/>
        <v>TRUE</v>
      </c>
      <c r="R126" s="103" t="str">
        <f t="shared" si="17"/>
        <v>TRUE</v>
      </c>
      <c r="S126" s="103" t="str">
        <f t="shared" si="17"/>
        <v>TRUE</v>
      </c>
      <c r="T126" s="103" t="str">
        <f t="shared" si="17"/>
        <v>TRUE</v>
      </c>
      <c r="U126" s="103" t="str">
        <f t="shared" si="17"/>
        <v>TRUE</v>
      </c>
      <c r="V126" s="103" t="str">
        <f t="shared" si="17"/>
        <v>TRUE</v>
      </c>
      <c r="W126" s="127" t="str">
        <f t="shared" si="15"/>
        <v>〇</v>
      </c>
    </row>
    <row r="127" spans="1:23" ht="25" customHeight="1">
      <c r="A127" s="109" t="str">
        <f t="shared" si="16"/>
        <v/>
      </c>
      <c r="B127" s="114"/>
      <c r="C127" s="115"/>
      <c r="D127" s="115"/>
      <c r="E127" s="128"/>
      <c r="F127" s="128"/>
      <c r="G127" s="128"/>
      <c r="H127" s="128"/>
      <c r="I127" s="128"/>
      <c r="J127" s="128"/>
      <c r="K127" s="116" t="str">
        <f>IFERROR(VLOOKUP(D127,'対象事業所等（車両燃料費）'!$B$2:$D$25,2,FALSE),"")</f>
        <v/>
      </c>
      <c r="L127" s="129" t="str">
        <f t="shared" si="11"/>
        <v/>
      </c>
      <c r="M127" s="117" t="str">
        <f t="shared" si="12"/>
        <v/>
      </c>
      <c r="N127" s="125" t="str">
        <f t="shared" si="13"/>
        <v/>
      </c>
      <c r="O127" s="105" t="str">
        <f t="shared" si="14"/>
        <v/>
      </c>
      <c r="P127" s="103" t="b">
        <f t="shared" si="9"/>
        <v>0</v>
      </c>
      <c r="Q127" s="103" t="str">
        <f t="shared" si="17"/>
        <v>TRUE</v>
      </c>
      <c r="R127" s="103" t="str">
        <f t="shared" si="17"/>
        <v>TRUE</v>
      </c>
      <c r="S127" s="103" t="str">
        <f t="shared" si="17"/>
        <v>TRUE</v>
      </c>
      <c r="T127" s="103" t="str">
        <f t="shared" si="17"/>
        <v>TRUE</v>
      </c>
      <c r="U127" s="103" t="str">
        <f t="shared" si="17"/>
        <v>TRUE</v>
      </c>
      <c r="V127" s="103" t="str">
        <f t="shared" si="17"/>
        <v>TRUE</v>
      </c>
      <c r="W127" s="127" t="str">
        <f t="shared" si="15"/>
        <v>〇</v>
      </c>
    </row>
    <row r="128" spans="1:23" ht="25" customHeight="1">
      <c r="A128" s="109" t="str">
        <f t="shared" si="16"/>
        <v/>
      </c>
      <c r="B128" s="114"/>
      <c r="C128" s="115"/>
      <c r="D128" s="115"/>
      <c r="E128" s="128"/>
      <c r="F128" s="128"/>
      <c r="G128" s="128"/>
      <c r="H128" s="128"/>
      <c r="I128" s="128"/>
      <c r="J128" s="128"/>
      <c r="K128" s="116" t="str">
        <f>IFERROR(VLOOKUP(D128,'対象事業所等（車両燃料費）'!$B$2:$D$25,2,FALSE),"")</f>
        <v/>
      </c>
      <c r="L128" s="129" t="str">
        <f t="shared" si="11"/>
        <v/>
      </c>
      <c r="M128" s="117" t="str">
        <f t="shared" si="12"/>
        <v/>
      </c>
      <c r="N128" s="125" t="str">
        <f t="shared" si="13"/>
        <v/>
      </c>
      <c r="O128" s="105" t="str">
        <f t="shared" si="14"/>
        <v/>
      </c>
      <c r="P128" s="103" t="b">
        <f t="shared" si="9"/>
        <v>0</v>
      </c>
      <c r="Q128" s="103" t="str">
        <f t="shared" si="17"/>
        <v>TRUE</v>
      </c>
      <c r="R128" s="103" t="str">
        <f t="shared" si="17"/>
        <v>TRUE</v>
      </c>
      <c r="S128" s="103" t="str">
        <f t="shared" si="17"/>
        <v>TRUE</v>
      </c>
      <c r="T128" s="103" t="str">
        <f t="shared" si="17"/>
        <v>TRUE</v>
      </c>
      <c r="U128" s="103" t="str">
        <f t="shared" si="17"/>
        <v>TRUE</v>
      </c>
      <c r="V128" s="103" t="str">
        <f t="shared" si="17"/>
        <v>TRUE</v>
      </c>
      <c r="W128" s="127" t="str">
        <f t="shared" si="15"/>
        <v>〇</v>
      </c>
    </row>
    <row r="129" spans="1:23" ht="25" customHeight="1">
      <c r="A129" s="109" t="str">
        <f t="shared" si="16"/>
        <v/>
      </c>
      <c r="B129" s="114"/>
      <c r="C129" s="115"/>
      <c r="D129" s="115"/>
      <c r="E129" s="128"/>
      <c r="F129" s="128"/>
      <c r="G129" s="128"/>
      <c r="H129" s="128"/>
      <c r="I129" s="128"/>
      <c r="J129" s="128"/>
      <c r="K129" s="116" t="str">
        <f>IFERROR(VLOOKUP(D129,'対象事業所等（車両燃料費）'!$B$2:$D$25,2,FALSE),"")</f>
        <v/>
      </c>
      <c r="L129" s="129" t="str">
        <f t="shared" si="11"/>
        <v/>
      </c>
      <c r="M129" s="117" t="str">
        <f t="shared" si="12"/>
        <v/>
      </c>
      <c r="N129" s="125" t="str">
        <f t="shared" si="13"/>
        <v/>
      </c>
      <c r="O129" s="105" t="str">
        <f t="shared" si="14"/>
        <v/>
      </c>
      <c r="P129" s="103" t="b">
        <f t="shared" si="9"/>
        <v>0</v>
      </c>
      <c r="Q129" s="103" t="str">
        <f t="shared" si="17"/>
        <v>TRUE</v>
      </c>
      <c r="R129" s="103" t="str">
        <f t="shared" si="17"/>
        <v>TRUE</v>
      </c>
      <c r="S129" s="103" t="str">
        <f t="shared" si="17"/>
        <v>TRUE</v>
      </c>
      <c r="T129" s="103" t="str">
        <f t="shared" si="17"/>
        <v>TRUE</v>
      </c>
      <c r="U129" s="103" t="str">
        <f t="shared" si="17"/>
        <v>TRUE</v>
      </c>
      <c r="V129" s="103" t="str">
        <f t="shared" si="17"/>
        <v>TRUE</v>
      </c>
      <c r="W129" s="127" t="str">
        <f t="shared" si="15"/>
        <v>〇</v>
      </c>
    </row>
    <row r="130" spans="1:23" ht="25" customHeight="1">
      <c r="A130" s="109" t="str">
        <f t="shared" si="16"/>
        <v/>
      </c>
      <c r="B130" s="114"/>
      <c r="C130" s="115"/>
      <c r="D130" s="115"/>
      <c r="E130" s="128"/>
      <c r="F130" s="128"/>
      <c r="G130" s="128"/>
      <c r="H130" s="128"/>
      <c r="I130" s="128"/>
      <c r="J130" s="128"/>
      <c r="K130" s="116" t="str">
        <f>IFERROR(VLOOKUP(D130,'対象事業所等（車両燃料費）'!$B$2:$D$25,2,FALSE),"")</f>
        <v/>
      </c>
      <c r="L130" s="129" t="str">
        <f t="shared" si="11"/>
        <v/>
      </c>
      <c r="M130" s="117" t="str">
        <f t="shared" si="12"/>
        <v/>
      </c>
      <c r="N130" s="125" t="str">
        <f t="shared" si="13"/>
        <v/>
      </c>
      <c r="O130" s="105" t="str">
        <f t="shared" si="14"/>
        <v/>
      </c>
      <c r="P130" s="103" t="b">
        <f t="shared" si="9"/>
        <v>0</v>
      </c>
      <c r="Q130" s="103" t="str">
        <f t="shared" si="17"/>
        <v>TRUE</v>
      </c>
      <c r="R130" s="103" t="str">
        <f t="shared" si="17"/>
        <v>TRUE</v>
      </c>
      <c r="S130" s="103" t="str">
        <f t="shared" si="17"/>
        <v>TRUE</v>
      </c>
      <c r="T130" s="103" t="str">
        <f t="shared" si="17"/>
        <v>TRUE</v>
      </c>
      <c r="U130" s="103" t="str">
        <f t="shared" si="17"/>
        <v>TRUE</v>
      </c>
      <c r="V130" s="103" t="str">
        <f t="shared" si="17"/>
        <v>TRUE</v>
      </c>
      <c r="W130" s="127" t="str">
        <f t="shared" si="15"/>
        <v>〇</v>
      </c>
    </row>
    <row r="131" spans="1:23" ht="25" customHeight="1">
      <c r="A131" s="109" t="str">
        <f t="shared" si="16"/>
        <v/>
      </c>
      <c r="B131" s="114"/>
      <c r="C131" s="115"/>
      <c r="D131" s="115"/>
      <c r="E131" s="128"/>
      <c r="F131" s="128"/>
      <c r="G131" s="128"/>
      <c r="H131" s="128"/>
      <c r="I131" s="128"/>
      <c r="J131" s="128"/>
      <c r="K131" s="116" t="str">
        <f>IFERROR(VLOOKUP(D131,'対象事業所等（車両燃料費）'!$B$2:$D$25,2,FALSE),"")</f>
        <v/>
      </c>
      <c r="L131" s="129" t="str">
        <f t="shared" si="11"/>
        <v/>
      </c>
      <c r="M131" s="117" t="str">
        <f t="shared" si="12"/>
        <v/>
      </c>
      <c r="N131" s="125" t="str">
        <f t="shared" si="13"/>
        <v/>
      </c>
      <c r="O131" s="105" t="str">
        <f t="shared" si="14"/>
        <v/>
      </c>
      <c r="P131" s="103" t="b">
        <f t="shared" si="9"/>
        <v>0</v>
      </c>
      <c r="Q131" s="103" t="str">
        <f t="shared" si="17"/>
        <v>TRUE</v>
      </c>
      <c r="R131" s="103" t="str">
        <f t="shared" si="17"/>
        <v>TRUE</v>
      </c>
      <c r="S131" s="103" t="str">
        <f t="shared" si="17"/>
        <v>TRUE</v>
      </c>
      <c r="T131" s="103" t="str">
        <f t="shared" si="17"/>
        <v>TRUE</v>
      </c>
      <c r="U131" s="103" t="str">
        <f t="shared" si="17"/>
        <v>TRUE</v>
      </c>
      <c r="V131" s="103" t="str">
        <f t="shared" si="17"/>
        <v>TRUE</v>
      </c>
      <c r="W131" s="127" t="str">
        <f t="shared" si="15"/>
        <v>〇</v>
      </c>
    </row>
    <row r="132" spans="1:23" ht="25" customHeight="1">
      <c r="A132" s="109" t="str">
        <f t="shared" si="16"/>
        <v/>
      </c>
      <c r="B132" s="114"/>
      <c r="C132" s="115"/>
      <c r="D132" s="115"/>
      <c r="E132" s="128"/>
      <c r="F132" s="128"/>
      <c r="G132" s="128"/>
      <c r="H132" s="128"/>
      <c r="I132" s="128"/>
      <c r="J132" s="128"/>
      <c r="K132" s="116" t="str">
        <f>IFERROR(VLOOKUP(D132,'対象事業所等（車両燃料費）'!$B$2:$D$25,2,FALSE),"")</f>
        <v/>
      </c>
      <c r="L132" s="129" t="str">
        <f t="shared" si="11"/>
        <v/>
      </c>
      <c r="M132" s="117" t="str">
        <f t="shared" si="12"/>
        <v/>
      </c>
      <c r="N132" s="125" t="str">
        <f t="shared" si="13"/>
        <v/>
      </c>
      <c r="O132" s="105" t="str">
        <f t="shared" si="14"/>
        <v/>
      </c>
      <c r="P132" s="103" t="b">
        <f t="shared" ref="P132:P139" si="18">COUNTIF(O:O,O132)=1</f>
        <v>0</v>
      </c>
      <c r="Q132" s="103" t="str">
        <f t="shared" ref="Q132:V139" si="19">IF(E132="","TRUE",COUNTIF($E:$J,E132)=1)</f>
        <v>TRUE</v>
      </c>
      <c r="R132" s="103" t="str">
        <f t="shared" si="19"/>
        <v>TRUE</v>
      </c>
      <c r="S132" s="103" t="str">
        <f t="shared" si="19"/>
        <v>TRUE</v>
      </c>
      <c r="T132" s="103" t="str">
        <f t="shared" si="19"/>
        <v>TRUE</v>
      </c>
      <c r="U132" s="103" t="str">
        <f t="shared" si="19"/>
        <v>TRUE</v>
      </c>
      <c r="V132" s="103" t="str">
        <f t="shared" si="19"/>
        <v>TRUE</v>
      </c>
      <c r="W132" s="127" t="str">
        <f t="shared" si="15"/>
        <v>〇</v>
      </c>
    </row>
    <row r="133" spans="1:23" ht="25" customHeight="1">
      <c r="A133" s="109" t="str">
        <f t="shared" si="16"/>
        <v/>
      </c>
      <c r="B133" s="114"/>
      <c r="C133" s="115"/>
      <c r="D133" s="115"/>
      <c r="E133" s="128"/>
      <c r="F133" s="128"/>
      <c r="G133" s="128"/>
      <c r="H133" s="128"/>
      <c r="I133" s="128"/>
      <c r="J133" s="128"/>
      <c r="K133" s="116" t="str">
        <f>IFERROR(VLOOKUP(D133,'対象事業所等（車両燃料費）'!$B$2:$D$25,2,FALSE),"")</f>
        <v/>
      </c>
      <c r="L133" s="129" t="str">
        <f t="shared" ref="L133:L139" si="20">IF(K133=11000,COUNTA(E133:J133),IF(K133=7000,COUNTA(E133:G133),""))</f>
        <v/>
      </c>
      <c r="M133" s="117" t="str">
        <f t="shared" ref="M133:M139" si="21">IF(L133="","",IF(P133=FALSE,"",IF(W133="×","",K133*L133)))</f>
        <v/>
      </c>
      <c r="N133" s="125" t="str">
        <f t="shared" ref="N133:N139" si="22">IF(K133=11000,"通所系","")</f>
        <v/>
      </c>
      <c r="O133" s="105" t="str">
        <f t="shared" ref="O133:O139" si="23">B133&amp;D133</f>
        <v/>
      </c>
      <c r="P133" s="103" t="b">
        <f t="shared" si="18"/>
        <v>0</v>
      </c>
      <c r="Q133" s="103" t="str">
        <f t="shared" si="19"/>
        <v>TRUE</v>
      </c>
      <c r="R133" s="103" t="str">
        <f t="shared" si="19"/>
        <v>TRUE</v>
      </c>
      <c r="S133" s="103" t="str">
        <f t="shared" si="19"/>
        <v>TRUE</v>
      </c>
      <c r="T133" s="103" t="str">
        <f t="shared" si="19"/>
        <v>TRUE</v>
      </c>
      <c r="U133" s="103" t="str">
        <f t="shared" si="19"/>
        <v>TRUE</v>
      </c>
      <c r="V133" s="103" t="str">
        <f t="shared" si="19"/>
        <v>TRUE</v>
      </c>
      <c r="W133" s="127" t="str">
        <f t="shared" ref="W133:W139" si="24">IF(AND(Q133:V133,TRUE),"〇","×")</f>
        <v>〇</v>
      </c>
    </row>
    <row r="134" spans="1:23" ht="25" customHeight="1">
      <c r="A134" s="109" t="str">
        <f t="shared" ref="A134:A139" si="25">IF(M134="","",IF(M134=0,"",A133+1))</f>
        <v/>
      </c>
      <c r="B134" s="114"/>
      <c r="C134" s="115"/>
      <c r="D134" s="115"/>
      <c r="E134" s="128"/>
      <c r="F134" s="128"/>
      <c r="G134" s="128"/>
      <c r="H134" s="128"/>
      <c r="I134" s="128"/>
      <c r="J134" s="128"/>
      <c r="K134" s="116" t="str">
        <f>IFERROR(VLOOKUP(D134,'対象事業所等（車両燃料費）'!$B$2:$D$25,2,FALSE),"")</f>
        <v/>
      </c>
      <c r="L134" s="129" t="str">
        <f t="shared" si="20"/>
        <v/>
      </c>
      <c r="M134" s="117" t="str">
        <f t="shared" si="21"/>
        <v/>
      </c>
      <c r="N134" s="125" t="str">
        <f t="shared" si="22"/>
        <v/>
      </c>
      <c r="O134" s="105" t="str">
        <f t="shared" si="23"/>
        <v/>
      </c>
      <c r="P134" s="103" t="b">
        <f t="shared" si="18"/>
        <v>0</v>
      </c>
      <c r="Q134" s="103" t="str">
        <f t="shared" si="19"/>
        <v>TRUE</v>
      </c>
      <c r="R134" s="103" t="str">
        <f t="shared" si="19"/>
        <v>TRUE</v>
      </c>
      <c r="S134" s="103" t="str">
        <f t="shared" si="19"/>
        <v>TRUE</v>
      </c>
      <c r="T134" s="103" t="str">
        <f t="shared" si="19"/>
        <v>TRUE</v>
      </c>
      <c r="U134" s="103" t="str">
        <f t="shared" si="19"/>
        <v>TRUE</v>
      </c>
      <c r="V134" s="103" t="str">
        <f t="shared" si="19"/>
        <v>TRUE</v>
      </c>
      <c r="W134" s="127" t="str">
        <f t="shared" si="24"/>
        <v>〇</v>
      </c>
    </row>
    <row r="135" spans="1:23" ht="25" customHeight="1">
      <c r="A135" s="109" t="str">
        <f t="shared" si="25"/>
        <v/>
      </c>
      <c r="B135" s="114"/>
      <c r="C135" s="115"/>
      <c r="D135" s="115"/>
      <c r="E135" s="128"/>
      <c r="F135" s="128"/>
      <c r="G135" s="128"/>
      <c r="H135" s="128"/>
      <c r="I135" s="128"/>
      <c r="J135" s="128"/>
      <c r="K135" s="116" t="str">
        <f>IFERROR(VLOOKUP(D135,'対象事業所等（車両燃料費）'!$B$2:$D$25,2,FALSE),"")</f>
        <v/>
      </c>
      <c r="L135" s="129" t="str">
        <f t="shared" si="20"/>
        <v/>
      </c>
      <c r="M135" s="117" t="str">
        <f t="shared" si="21"/>
        <v/>
      </c>
      <c r="N135" s="125" t="str">
        <f t="shared" si="22"/>
        <v/>
      </c>
      <c r="O135" s="105" t="str">
        <f t="shared" si="23"/>
        <v/>
      </c>
      <c r="P135" s="103" t="b">
        <f t="shared" si="18"/>
        <v>0</v>
      </c>
      <c r="Q135" s="103" t="str">
        <f t="shared" si="19"/>
        <v>TRUE</v>
      </c>
      <c r="R135" s="103" t="str">
        <f t="shared" si="19"/>
        <v>TRUE</v>
      </c>
      <c r="S135" s="103" t="str">
        <f t="shared" si="19"/>
        <v>TRUE</v>
      </c>
      <c r="T135" s="103" t="str">
        <f t="shared" si="19"/>
        <v>TRUE</v>
      </c>
      <c r="U135" s="103" t="str">
        <f t="shared" si="19"/>
        <v>TRUE</v>
      </c>
      <c r="V135" s="103" t="str">
        <f t="shared" si="19"/>
        <v>TRUE</v>
      </c>
      <c r="W135" s="127" t="str">
        <f t="shared" si="24"/>
        <v>〇</v>
      </c>
    </row>
    <row r="136" spans="1:23" ht="25" customHeight="1">
      <c r="A136" s="109" t="str">
        <f t="shared" si="25"/>
        <v/>
      </c>
      <c r="B136" s="114"/>
      <c r="C136" s="115"/>
      <c r="D136" s="115"/>
      <c r="E136" s="128"/>
      <c r="F136" s="128"/>
      <c r="G136" s="128"/>
      <c r="H136" s="128"/>
      <c r="I136" s="128"/>
      <c r="J136" s="128"/>
      <c r="K136" s="116" t="str">
        <f>IFERROR(VLOOKUP(D136,'対象事業所等（車両燃料費）'!$B$2:$D$25,2,FALSE),"")</f>
        <v/>
      </c>
      <c r="L136" s="129" t="str">
        <f t="shared" si="20"/>
        <v/>
      </c>
      <c r="M136" s="117" t="str">
        <f t="shared" si="21"/>
        <v/>
      </c>
      <c r="N136" s="125" t="str">
        <f t="shared" si="22"/>
        <v/>
      </c>
      <c r="O136" s="105" t="str">
        <f t="shared" si="23"/>
        <v/>
      </c>
      <c r="P136" s="103" t="b">
        <f t="shared" si="18"/>
        <v>0</v>
      </c>
      <c r="Q136" s="103" t="str">
        <f t="shared" si="19"/>
        <v>TRUE</v>
      </c>
      <c r="R136" s="103" t="str">
        <f t="shared" si="19"/>
        <v>TRUE</v>
      </c>
      <c r="S136" s="103" t="str">
        <f t="shared" si="19"/>
        <v>TRUE</v>
      </c>
      <c r="T136" s="103" t="str">
        <f t="shared" si="19"/>
        <v>TRUE</v>
      </c>
      <c r="U136" s="103" t="str">
        <f t="shared" si="19"/>
        <v>TRUE</v>
      </c>
      <c r="V136" s="103" t="str">
        <f t="shared" si="19"/>
        <v>TRUE</v>
      </c>
      <c r="W136" s="127" t="str">
        <f t="shared" si="24"/>
        <v>〇</v>
      </c>
    </row>
    <row r="137" spans="1:23" ht="25" customHeight="1">
      <c r="A137" s="109" t="str">
        <f t="shared" si="25"/>
        <v/>
      </c>
      <c r="B137" s="114"/>
      <c r="C137" s="115"/>
      <c r="D137" s="115"/>
      <c r="E137" s="128"/>
      <c r="F137" s="128"/>
      <c r="G137" s="128"/>
      <c r="H137" s="128"/>
      <c r="I137" s="128"/>
      <c r="J137" s="128"/>
      <c r="K137" s="116" t="str">
        <f>IFERROR(VLOOKUP(D137,'対象事業所等（車両燃料費）'!$B$2:$D$25,2,FALSE),"")</f>
        <v/>
      </c>
      <c r="L137" s="129" t="str">
        <f t="shared" si="20"/>
        <v/>
      </c>
      <c r="M137" s="117" t="str">
        <f t="shared" si="21"/>
        <v/>
      </c>
      <c r="N137" s="125" t="str">
        <f t="shared" si="22"/>
        <v/>
      </c>
      <c r="O137" s="105" t="str">
        <f t="shared" si="23"/>
        <v/>
      </c>
      <c r="P137" s="103" t="b">
        <f t="shared" si="18"/>
        <v>0</v>
      </c>
      <c r="Q137" s="103" t="str">
        <f t="shared" si="19"/>
        <v>TRUE</v>
      </c>
      <c r="R137" s="103" t="str">
        <f t="shared" si="19"/>
        <v>TRUE</v>
      </c>
      <c r="S137" s="103" t="str">
        <f t="shared" si="19"/>
        <v>TRUE</v>
      </c>
      <c r="T137" s="103" t="str">
        <f t="shared" si="19"/>
        <v>TRUE</v>
      </c>
      <c r="U137" s="103" t="str">
        <f t="shared" si="19"/>
        <v>TRUE</v>
      </c>
      <c r="V137" s="103" t="str">
        <f t="shared" si="19"/>
        <v>TRUE</v>
      </c>
      <c r="W137" s="127" t="str">
        <f t="shared" si="24"/>
        <v>〇</v>
      </c>
    </row>
    <row r="138" spans="1:23" ht="25" customHeight="1">
      <c r="A138" s="109" t="str">
        <f t="shared" si="25"/>
        <v/>
      </c>
      <c r="B138" s="114"/>
      <c r="C138" s="115"/>
      <c r="D138" s="115"/>
      <c r="E138" s="128"/>
      <c r="F138" s="128"/>
      <c r="G138" s="128"/>
      <c r="H138" s="128"/>
      <c r="I138" s="128"/>
      <c r="J138" s="128"/>
      <c r="K138" s="116" t="str">
        <f>IFERROR(VLOOKUP(D138,'対象事業所等（車両燃料費）'!$B$2:$D$25,2,FALSE),"")</f>
        <v/>
      </c>
      <c r="L138" s="129" t="str">
        <f t="shared" si="20"/>
        <v/>
      </c>
      <c r="M138" s="117" t="str">
        <f t="shared" si="21"/>
        <v/>
      </c>
      <c r="N138" s="125" t="str">
        <f t="shared" si="22"/>
        <v/>
      </c>
      <c r="O138" s="105" t="str">
        <f t="shared" si="23"/>
        <v/>
      </c>
      <c r="P138" s="103" t="b">
        <f t="shared" si="18"/>
        <v>0</v>
      </c>
      <c r="Q138" s="103" t="str">
        <f t="shared" si="19"/>
        <v>TRUE</v>
      </c>
      <c r="R138" s="103" t="str">
        <f t="shared" si="19"/>
        <v>TRUE</v>
      </c>
      <c r="S138" s="103" t="str">
        <f t="shared" si="19"/>
        <v>TRUE</v>
      </c>
      <c r="T138" s="103" t="str">
        <f t="shared" si="19"/>
        <v>TRUE</v>
      </c>
      <c r="U138" s="103" t="str">
        <f t="shared" si="19"/>
        <v>TRUE</v>
      </c>
      <c r="V138" s="103" t="str">
        <f t="shared" si="19"/>
        <v>TRUE</v>
      </c>
      <c r="W138" s="127" t="str">
        <f t="shared" si="24"/>
        <v>〇</v>
      </c>
    </row>
    <row r="139" spans="1:23" ht="25" customHeight="1">
      <c r="A139" s="109" t="str">
        <f t="shared" si="25"/>
        <v/>
      </c>
      <c r="B139" s="114"/>
      <c r="C139" s="115"/>
      <c r="D139" s="115"/>
      <c r="E139" s="128"/>
      <c r="F139" s="128"/>
      <c r="G139" s="128"/>
      <c r="H139" s="128"/>
      <c r="I139" s="128"/>
      <c r="J139" s="128"/>
      <c r="K139" s="116" t="str">
        <f>IFERROR(VLOOKUP(D139,'対象事業所等（車両燃料費）'!$B$2:$D$25,2,FALSE),"")</f>
        <v/>
      </c>
      <c r="L139" s="129" t="str">
        <f t="shared" si="20"/>
        <v/>
      </c>
      <c r="M139" s="117" t="str">
        <f t="shared" si="21"/>
        <v/>
      </c>
      <c r="N139" s="125" t="str">
        <f t="shared" si="22"/>
        <v/>
      </c>
      <c r="O139" s="105" t="str">
        <f t="shared" si="23"/>
        <v/>
      </c>
      <c r="P139" s="103" t="b">
        <f t="shared" si="18"/>
        <v>0</v>
      </c>
      <c r="Q139" s="103" t="str">
        <f t="shared" si="19"/>
        <v>TRUE</v>
      </c>
      <c r="R139" s="103" t="str">
        <f t="shared" si="19"/>
        <v>TRUE</v>
      </c>
      <c r="S139" s="103" t="str">
        <f t="shared" si="19"/>
        <v>TRUE</v>
      </c>
      <c r="T139" s="103" t="str">
        <f t="shared" si="19"/>
        <v>TRUE</v>
      </c>
      <c r="U139" s="103" t="str">
        <f t="shared" si="19"/>
        <v>TRUE</v>
      </c>
      <c r="V139" s="103" t="str">
        <f t="shared" si="19"/>
        <v>TRUE</v>
      </c>
      <c r="W139" s="127" t="str">
        <f t="shared" si="24"/>
        <v>〇</v>
      </c>
    </row>
  </sheetData>
  <sheetProtection algorithmName="SHA-512" hashValue="LG5EQKCX//s6VRENHLb+nXFr+FbAYcVVPPgKfHoVgMQTBu+Ac+b8X+qoe6/D/f8cBD6HIYSi4oY59WR/p7bAUg==" saltValue="76EFx4jMg32USL5lYvZaZQ==" spinCount="100000" sheet="1" objects="1" scenarios="1"/>
  <mergeCells count="2">
    <mergeCell ref="B2:D2"/>
    <mergeCell ref="Q3:W3"/>
  </mergeCells>
  <phoneticPr fontId="2"/>
  <dataValidations count="5">
    <dataValidation type="custom" allowBlank="1" showInputMessage="1" showErrorMessage="1" sqref="O4:O139" xr:uid="{B0681DA3-9310-4132-882E-61062C714743}">
      <formula1>COUNTIF(O:O,O4)=1</formula1>
    </dataValidation>
    <dataValidation imeMode="on" allowBlank="1" showInputMessage="1" showErrorMessage="1" promptTitle="自動車登録番号を入力" prompt="（例）宇都宮500と1234" sqref="E4:J139" xr:uid="{BB4D2640-0FC3-418C-9929-968EA61A3F1D}"/>
    <dataValidation imeMode="on" allowBlank="1" showInputMessage="1" showErrorMessage="1" sqref="C4:C139" xr:uid="{79909B84-70B7-4C55-B8AA-A12E04E9CBF0}"/>
    <dataValidation allowBlank="1" showInputMessage="1" showErrorMessage="1" promptTitle="事業所番号を入力" prompt="介護事業所番号_x000a_（10桁）を入力してください。_x000a__x000a_※指定を受けていない養護、軽費、有料等は任意の10桁を入力してください。" sqref="B27:B139" xr:uid="{06626A34-BF1D-4DAD-A3F0-DE3A0637F180}"/>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26" xr:uid="{CC0E4580-6EB7-49F6-9A7E-6CAE28EA9C39}">
      <formula1>10</formula1>
      <formula2>10</formula2>
    </dataValidation>
  </dataValidations>
  <hyperlinks>
    <hyperlink ref="M1" location="シート目次!A1" display="目次に戻る" xr:uid="{4B6792D1-A0BC-4724-B9E2-89C29FF12071}"/>
  </hyperlinks>
  <printOptions horizontalCentered="1"/>
  <pageMargins left="0.39370078740157483" right="0.39370078740157483" top="0.59055118110236227" bottom="0.59055118110236227" header="0.39370078740157483" footer="0.39370078740157483"/>
  <pageSetup paperSize="9" scale="81"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FC7928-7DF6-4D9F-9A66-CF8C7CDE08FB}">
          <x14:formula1>
            <xm:f>'対象事業所等（車両燃料費）'!$B$2:$B$25</xm:f>
          </x14:formula1>
          <xm:sqref>D4:D139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8F97-F92C-4FA9-B0A8-80E7A72F7D75}">
  <sheetPr>
    <pageSetUpPr fitToPage="1"/>
  </sheetPr>
  <dimension ref="A1:W13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M1" sqref="M1"/>
    </sheetView>
  </sheetViews>
  <sheetFormatPr defaultColWidth="8.7265625" defaultRowHeight="20"/>
  <cols>
    <col min="1" max="1" width="4.08984375" style="106" customWidth="1"/>
    <col min="2" max="2" width="11.6328125" style="106" bestFit="1" customWidth="1"/>
    <col min="3" max="3" width="24.90625" style="119" customWidth="1"/>
    <col min="4" max="4" width="32.90625" style="106" customWidth="1"/>
    <col min="5" max="8" width="17.26953125" style="106" bestFit="1" customWidth="1"/>
    <col min="9" max="10" width="17.26953125" style="106" hidden="1" customWidth="1"/>
    <col min="11" max="11" width="10.453125" style="106" bestFit="1" customWidth="1"/>
    <col min="12" max="12" width="9.453125" style="106" bestFit="1" customWidth="1"/>
    <col min="13" max="13" width="10.453125" style="106" customWidth="1"/>
    <col min="14" max="14" width="5.7265625" style="130" hidden="1" customWidth="1"/>
    <col min="15" max="15" width="16.36328125" style="120" hidden="1" customWidth="1"/>
    <col min="16" max="16" width="31.6328125" style="121" hidden="1" customWidth="1"/>
    <col min="17" max="22" width="5.453125" style="106" hidden="1" customWidth="1"/>
    <col min="23" max="23" width="3.6328125" style="106" hidden="1" customWidth="1"/>
    <col min="24" max="36" width="8.7265625" style="106" customWidth="1"/>
    <col min="37" max="16384" width="8.7265625" style="106"/>
  </cols>
  <sheetData>
    <row r="1" spans="1:23">
      <c r="A1" s="124" t="s">
        <v>177</v>
      </c>
      <c r="B1" s="124"/>
      <c r="C1" s="124"/>
      <c r="D1" s="103"/>
      <c r="E1" s="103"/>
      <c r="F1" s="103"/>
      <c r="G1" s="103"/>
      <c r="H1" s="103"/>
      <c r="I1" s="103"/>
      <c r="J1" s="103"/>
      <c r="K1" s="103"/>
      <c r="L1" s="103"/>
      <c r="M1" s="104" t="s">
        <v>188</v>
      </c>
      <c r="N1" s="125"/>
      <c r="O1" s="105"/>
      <c r="P1" s="103"/>
      <c r="Q1" s="103"/>
      <c r="R1" s="103"/>
      <c r="S1" s="103"/>
      <c r="T1" s="103"/>
      <c r="U1" s="103"/>
      <c r="V1" s="103"/>
      <c r="W1" s="103"/>
    </row>
    <row r="2" spans="1:23">
      <c r="A2" s="107"/>
      <c r="B2" s="227" t="s">
        <v>128</v>
      </c>
      <c r="C2" s="229"/>
      <c r="D2" s="229"/>
      <c r="E2" s="123"/>
      <c r="F2" s="123"/>
      <c r="G2" s="123"/>
      <c r="H2" s="123"/>
      <c r="I2" s="123"/>
      <c r="J2" s="123"/>
      <c r="K2" s="123"/>
      <c r="L2" s="123"/>
      <c r="M2" s="123"/>
      <c r="N2" s="125"/>
      <c r="O2" s="105"/>
      <c r="P2" s="103"/>
      <c r="Q2" s="103"/>
      <c r="R2" s="103"/>
      <c r="S2" s="103"/>
      <c r="T2" s="103"/>
      <c r="U2" s="103"/>
      <c r="V2" s="103"/>
      <c r="W2" s="103"/>
    </row>
    <row r="3" spans="1:23" s="113" customFormat="1">
      <c r="A3" s="109" t="s">
        <v>49</v>
      </c>
      <c r="B3" s="109" t="s">
        <v>44</v>
      </c>
      <c r="C3" s="110" t="s">
        <v>45</v>
      </c>
      <c r="D3" s="109" t="s">
        <v>46</v>
      </c>
      <c r="E3" s="109" t="s">
        <v>86</v>
      </c>
      <c r="F3" s="109" t="s">
        <v>87</v>
      </c>
      <c r="G3" s="109" t="s">
        <v>88</v>
      </c>
      <c r="H3" s="109" t="s">
        <v>89</v>
      </c>
      <c r="I3" s="109" t="s">
        <v>90</v>
      </c>
      <c r="J3" s="109" t="s">
        <v>91</v>
      </c>
      <c r="K3" s="111" t="s">
        <v>47</v>
      </c>
      <c r="L3" s="111" t="s">
        <v>92</v>
      </c>
      <c r="M3" s="109" t="s">
        <v>48</v>
      </c>
      <c r="N3" s="126" t="s">
        <v>93</v>
      </c>
      <c r="O3" s="105" t="s">
        <v>50</v>
      </c>
      <c r="P3" s="127" t="s">
        <v>51</v>
      </c>
      <c r="Q3" s="230" t="s">
        <v>94</v>
      </c>
      <c r="R3" s="231"/>
      <c r="S3" s="231"/>
      <c r="T3" s="231"/>
      <c r="U3" s="231"/>
      <c r="V3" s="231"/>
      <c r="W3" s="231"/>
    </row>
    <row r="4" spans="1:23" ht="25" customHeight="1">
      <c r="A4" s="109" t="str">
        <f>IF(M4="","",IF(M4=0,"",1))</f>
        <v/>
      </c>
      <c r="B4" s="40"/>
      <c r="C4" s="39"/>
      <c r="D4" s="39"/>
      <c r="E4" s="41"/>
      <c r="F4" s="41"/>
      <c r="G4" s="41"/>
      <c r="H4" s="41"/>
      <c r="I4" s="128"/>
      <c r="J4" s="128"/>
      <c r="K4" s="116" t="str">
        <f>IFERROR(VLOOKUP(D4,'対象事業所等（車両燃料費） (10月以降指定)'!$B$2:$D$25,2,FALSE),"")</f>
        <v/>
      </c>
      <c r="L4" s="129" t="str">
        <f>IF(K4=6000,COUNTA(E4:J4),IF(K4=4000,COUNTA(E4:G4),""))</f>
        <v/>
      </c>
      <c r="M4" s="117" t="str">
        <f>IF(L4="","",IF(P4=FALSE,"",IF(W4="×","",K4*L4)))</f>
        <v/>
      </c>
      <c r="N4" s="125" t="str">
        <f>IF(K4=6000,"通所系","")</f>
        <v/>
      </c>
      <c r="O4" s="105" t="str">
        <f>B4&amp;D4</f>
        <v/>
      </c>
      <c r="P4" s="103" t="b">
        <f>COUNTIF(O:O,O4)=1</f>
        <v>0</v>
      </c>
      <c r="Q4" s="103" t="str">
        <f t="shared" ref="Q4:V35" si="0">IF(E4="","TRUE",COUNTIF($E:$J,E4)=1)</f>
        <v>TRUE</v>
      </c>
      <c r="R4" s="103" t="str">
        <f t="shared" si="0"/>
        <v>TRUE</v>
      </c>
      <c r="S4" s="103" t="str">
        <f t="shared" si="0"/>
        <v>TRUE</v>
      </c>
      <c r="T4" s="103" t="str">
        <f t="shared" si="0"/>
        <v>TRUE</v>
      </c>
      <c r="U4" s="103" t="str">
        <f t="shared" si="0"/>
        <v>TRUE</v>
      </c>
      <c r="V4" s="103" t="str">
        <f t="shared" si="0"/>
        <v>TRUE</v>
      </c>
      <c r="W4" s="127" t="str">
        <f>IF(AND(Q4:V4,TRUE),"〇","×")</f>
        <v>〇</v>
      </c>
    </row>
    <row r="5" spans="1:23" ht="25" customHeight="1">
      <c r="A5" s="109" t="str">
        <f>IF(M5="","",IF(M5=0,"",A4+1))</f>
        <v/>
      </c>
      <c r="B5" s="40"/>
      <c r="C5" s="39"/>
      <c r="D5" s="39"/>
      <c r="E5" s="41"/>
      <c r="F5" s="41"/>
      <c r="G5" s="41"/>
      <c r="H5" s="41"/>
      <c r="I5" s="128"/>
      <c r="J5" s="128"/>
      <c r="K5" s="116" t="str">
        <f>IFERROR(VLOOKUP(D5,'対象事業所等（車両燃料費） (10月以降指定)'!$B$2:$D$25,2,FALSE),"")</f>
        <v/>
      </c>
      <c r="L5" s="129" t="str">
        <f t="shared" ref="L5:L68" si="1">IF(K5=6000,COUNTA(E5:J5),IF(K5=4000,COUNTA(E5:G5),""))</f>
        <v/>
      </c>
      <c r="M5" s="117" t="str">
        <f t="shared" ref="M5:M68" si="2">IF(L5="","",IF(P5=FALSE,"",IF(W5="×","",K5*L5)))</f>
        <v/>
      </c>
      <c r="N5" s="125" t="str">
        <f t="shared" ref="N5:N68" si="3">IF(K5=6000,"通所系","")</f>
        <v/>
      </c>
      <c r="O5" s="105" t="str">
        <f t="shared" ref="O5:O68" si="4">B5&amp;D5</f>
        <v/>
      </c>
      <c r="P5" s="103" t="b">
        <f t="shared" ref="P5:P68" si="5">COUNTIF(O:O,O5)=1</f>
        <v>0</v>
      </c>
      <c r="Q5" s="103" t="str">
        <f t="shared" si="0"/>
        <v>TRUE</v>
      </c>
      <c r="R5" s="103" t="str">
        <f t="shared" si="0"/>
        <v>TRUE</v>
      </c>
      <c r="S5" s="103" t="str">
        <f t="shared" si="0"/>
        <v>TRUE</v>
      </c>
      <c r="T5" s="103" t="str">
        <f t="shared" si="0"/>
        <v>TRUE</v>
      </c>
      <c r="U5" s="103" t="str">
        <f t="shared" si="0"/>
        <v>TRUE</v>
      </c>
      <c r="V5" s="103" t="str">
        <f t="shared" si="0"/>
        <v>TRUE</v>
      </c>
      <c r="W5" s="127" t="str">
        <f t="shared" ref="W5:W68" si="6">IF(AND(Q5:V5,TRUE),"〇","×")</f>
        <v>〇</v>
      </c>
    </row>
    <row r="6" spans="1:23" ht="25" customHeight="1">
      <c r="A6" s="109" t="str">
        <f t="shared" ref="A6:A69" si="7">IF(M6="","",IF(M6=0,"",A5+1))</f>
        <v/>
      </c>
      <c r="B6" s="40"/>
      <c r="C6" s="39"/>
      <c r="D6" s="39"/>
      <c r="E6" s="41"/>
      <c r="F6" s="41"/>
      <c r="G6" s="41"/>
      <c r="H6" s="41"/>
      <c r="I6" s="128"/>
      <c r="J6" s="128"/>
      <c r="K6" s="116" t="str">
        <f>IFERROR(VLOOKUP(D6,'対象事業所等（車両燃料費） (10月以降指定)'!$B$2:$D$25,2,FALSE),"")</f>
        <v/>
      </c>
      <c r="L6" s="129" t="str">
        <f t="shared" si="1"/>
        <v/>
      </c>
      <c r="M6" s="117" t="str">
        <f t="shared" si="2"/>
        <v/>
      </c>
      <c r="N6" s="125" t="str">
        <f t="shared" si="3"/>
        <v/>
      </c>
      <c r="O6" s="105" t="str">
        <f t="shared" si="4"/>
        <v/>
      </c>
      <c r="P6" s="103" t="b">
        <f t="shared" si="5"/>
        <v>0</v>
      </c>
      <c r="Q6" s="103" t="str">
        <f t="shared" si="0"/>
        <v>TRUE</v>
      </c>
      <c r="R6" s="103" t="str">
        <f t="shared" si="0"/>
        <v>TRUE</v>
      </c>
      <c r="S6" s="103" t="str">
        <f t="shared" si="0"/>
        <v>TRUE</v>
      </c>
      <c r="T6" s="103" t="str">
        <f t="shared" si="0"/>
        <v>TRUE</v>
      </c>
      <c r="U6" s="103" t="str">
        <f t="shared" si="0"/>
        <v>TRUE</v>
      </c>
      <c r="V6" s="103" t="str">
        <f t="shared" si="0"/>
        <v>TRUE</v>
      </c>
      <c r="W6" s="127" t="str">
        <f t="shared" si="6"/>
        <v>〇</v>
      </c>
    </row>
    <row r="7" spans="1:23" ht="25" customHeight="1">
      <c r="A7" s="109" t="str">
        <f t="shared" si="7"/>
        <v/>
      </c>
      <c r="B7" s="40"/>
      <c r="C7" s="39"/>
      <c r="D7" s="39"/>
      <c r="E7" s="41"/>
      <c r="F7" s="41"/>
      <c r="G7" s="41"/>
      <c r="H7" s="41"/>
      <c r="I7" s="128"/>
      <c r="J7" s="128"/>
      <c r="K7" s="116" t="str">
        <f>IFERROR(VLOOKUP(D7,'対象事業所等（車両燃料費） (10月以降指定)'!$B$2:$D$25,2,FALSE),"")</f>
        <v/>
      </c>
      <c r="L7" s="129" t="str">
        <f t="shared" si="1"/>
        <v/>
      </c>
      <c r="M7" s="117" t="str">
        <f t="shared" si="2"/>
        <v/>
      </c>
      <c r="N7" s="125" t="str">
        <f t="shared" si="3"/>
        <v/>
      </c>
      <c r="O7" s="105" t="str">
        <f t="shared" si="4"/>
        <v/>
      </c>
      <c r="P7" s="103" t="b">
        <f t="shared" si="5"/>
        <v>0</v>
      </c>
      <c r="Q7" s="103" t="str">
        <f t="shared" si="0"/>
        <v>TRUE</v>
      </c>
      <c r="R7" s="103" t="str">
        <f t="shared" si="0"/>
        <v>TRUE</v>
      </c>
      <c r="S7" s="103" t="str">
        <f t="shared" si="0"/>
        <v>TRUE</v>
      </c>
      <c r="T7" s="103" t="str">
        <f t="shared" si="0"/>
        <v>TRUE</v>
      </c>
      <c r="U7" s="103" t="str">
        <f t="shared" si="0"/>
        <v>TRUE</v>
      </c>
      <c r="V7" s="103" t="str">
        <f t="shared" si="0"/>
        <v>TRUE</v>
      </c>
      <c r="W7" s="127" t="str">
        <f t="shared" si="6"/>
        <v>〇</v>
      </c>
    </row>
    <row r="8" spans="1:23" ht="25" customHeight="1">
      <c r="A8" s="109" t="str">
        <f t="shared" si="7"/>
        <v/>
      </c>
      <c r="B8" s="40"/>
      <c r="C8" s="39"/>
      <c r="D8" s="39"/>
      <c r="E8" s="41"/>
      <c r="F8" s="41"/>
      <c r="G8" s="41"/>
      <c r="H8" s="41"/>
      <c r="I8" s="128"/>
      <c r="J8" s="128"/>
      <c r="K8" s="116" t="str">
        <f>IFERROR(VLOOKUP(D8,'対象事業所等（車両燃料費） (10月以降指定)'!$B$2:$D$25,2,FALSE),"")</f>
        <v/>
      </c>
      <c r="L8" s="129" t="str">
        <f t="shared" si="1"/>
        <v/>
      </c>
      <c r="M8" s="117" t="str">
        <f t="shared" si="2"/>
        <v/>
      </c>
      <c r="N8" s="125" t="str">
        <f t="shared" si="3"/>
        <v/>
      </c>
      <c r="O8" s="105" t="str">
        <f t="shared" si="4"/>
        <v/>
      </c>
      <c r="P8" s="103" t="b">
        <f t="shared" si="5"/>
        <v>0</v>
      </c>
      <c r="Q8" s="103" t="str">
        <f t="shared" si="0"/>
        <v>TRUE</v>
      </c>
      <c r="R8" s="103" t="str">
        <f t="shared" si="0"/>
        <v>TRUE</v>
      </c>
      <c r="S8" s="103" t="str">
        <f t="shared" si="0"/>
        <v>TRUE</v>
      </c>
      <c r="T8" s="103" t="str">
        <f t="shared" si="0"/>
        <v>TRUE</v>
      </c>
      <c r="U8" s="103" t="str">
        <f t="shared" si="0"/>
        <v>TRUE</v>
      </c>
      <c r="V8" s="103" t="str">
        <f t="shared" si="0"/>
        <v>TRUE</v>
      </c>
      <c r="W8" s="127" t="str">
        <f t="shared" si="6"/>
        <v>〇</v>
      </c>
    </row>
    <row r="9" spans="1:23" ht="25" customHeight="1">
      <c r="A9" s="109" t="str">
        <f t="shared" si="7"/>
        <v/>
      </c>
      <c r="B9" s="40"/>
      <c r="C9" s="39"/>
      <c r="D9" s="39"/>
      <c r="E9" s="41"/>
      <c r="F9" s="41"/>
      <c r="G9" s="41"/>
      <c r="H9" s="41"/>
      <c r="I9" s="128"/>
      <c r="J9" s="128"/>
      <c r="K9" s="116" t="str">
        <f>IFERROR(VLOOKUP(D9,'対象事業所等（車両燃料費） (10月以降指定)'!$B$2:$D$25,2,FALSE),"")</f>
        <v/>
      </c>
      <c r="L9" s="129" t="str">
        <f t="shared" si="1"/>
        <v/>
      </c>
      <c r="M9" s="117" t="str">
        <f t="shared" si="2"/>
        <v/>
      </c>
      <c r="N9" s="125" t="str">
        <f t="shared" si="3"/>
        <v/>
      </c>
      <c r="O9" s="105" t="str">
        <f t="shared" si="4"/>
        <v/>
      </c>
      <c r="P9" s="103" t="b">
        <f t="shared" si="5"/>
        <v>0</v>
      </c>
      <c r="Q9" s="103" t="str">
        <f t="shared" si="0"/>
        <v>TRUE</v>
      </c>
      <c r="R9" s="103" t="str">
        <f t="shared" si="0"/>
        <v>TRUE</v>
      </c>
      <c r="S9" s="103" t="str">
        <f t="shared" si="0"/>
        <v>TRUE</v>
      </c>
      <c r="T9" s="103" t="str">
        <f t="shared" si="0"/>
        <v>TRUE</v>
      </c>
      <c r="U9" s="103" t="str">
        <f t="shared" si="0"/>
        <v>TRUE</v>
      </c>
      <c r="V9" s="103" t="str">
        <f t="shared" si="0"/>
        <v>TRUE</v>
      </c>
      <c r="W9" s="127" t="str">
        <f t="shared" si="6"/>
        <v>〇</v>
      </c>
    </row>
    <row r="10" spans="1:23" ht="25" customHeight="1">
      <c r="A10" s="109" t="str">
        <f t="shared" si="7"/>
        <v/>
      </c>
      <c r="B10" s="40"/>
      <c r="C10" s="39"/>
      <c r="D10" s="39"/>
      <c r="E10" s="41"/>
      <c r="F10" s="41"/>
      <c r="G10" s="41"/>
      <c r="H10" s="41"/>
      <c r="I10" s="128"/>
      <c r="J10" s="128"/>
      <c r="K10" s="116" t="str">
        <f>IFERROR(VLOOKUP(D10,'対象事業所等（車両燃料費） (10月以降指定)'!$B$2:$D$25,2,FALSE),"")</f>
        <v/>
      </c>
      <c r="L10" s="129" t="str">
        <f t="shared" si="1"/>
        <v/>
      </c>
      <c r="M10" s="117" t="str">
        <f t="shared" si="2"/>
        <v/>
      </c>
      <c r="N10" s="125" t="str">
        <f t="shared" si="3"/>
        <v/>
      </c>
      <c r="O10" s="105" t="str">
        <f t="shared" si="4"/>
        <v/>
      </c>
      <c r="P10" s="103" t="b">
        <f t="shared" si="5"/>
        <v>0</v>
      </c>
      <c r="Q10" s="103" t="str">
        <f t="shared" si="0"/>
        <v>TRUE</v>
      </c>
      <c r="R10" s="103" t="str">
        <f t="shared" si="0"/>
        <v>TRUE</v>
      </c>
      <c r="S10" s="103" t="str">
        <f t="shared" si="0"/>
        <v>TRUE</v>
      </c>
      <c r="T10" s="103" t="str">
        <f t="shared" si="0"/>
        <v>TRUE</v>
      </c>
      <c r="U10" s="103" t="str">
        <f t="shared" si="0"/>
        <v>TRUE</v>
      </c>
      <c r="V10" s="103" t="str">
        <f t="shared" si="0"/>
        <v>TRUE</v>
      </c>
      <c r="W10" s="127" t="str">
        <f t="shared" si="6"/>
        <v>〇</v>
      </c>
    </row>
    <row r="11" spans="1:23" ht="25" customHeight="1">
      <c r="A11" s="109" t="str">
        <f t="shared" si="7"/>
        <v/>
      </c>
      <c r="B11" s="40"/>
      <c r="C11" s="39"/>
      <c r="D11" s="39"/>
      <c r="E11" s="41"/>
      <c r="F11" s="41"/>
      <c r="G11" s="41"/>
      <c r="H11" s="41"/>
      <c r="I11" s="128"/>
      <c r="J11" s="128"/>
      <c r="K11" s="116" t="str">
        <f>IFERROR(VLOOKUP(D11,'対象事業所等（車両燃料費） (10月以降指定)'!$B$2:$D$25,2,FALSE),"")</f>
        <v/>
      </c>
      <c r="L11" s="129" t="str">
        <f t="shared" si="1"/>
        <v/>
      </c>
      <c r="M11" s="117" t="str">
        <f t="shared" si="2"/>
        <v/>
      </c>
      <c r="N11" s="125" t="str">
        <f t="shared" si="3"/>
        <v/>
      </c>
      <c r="O11" s="105" t="str">
        <f t="shared" si="4"/>
        <v/>
      </c>
      <c r="P11" s="103" t="b">
        <f t="shared" si="5"/>
        <v>0</v>
      </c>
      <c r="Q11" s="103" t="str">
        <f t="shared" si="0"/>
        <v>TRUE</v>
      </c>
      <c r="R11" s="103" t="str">
        <f t="shared" si="0"/>
        <v>TRUE</v>
      </c>
      <c r="S11" s="103" t="str">
        <f t="shared" si="0"/>
        <v>TRUE</v>
      </c>
      <c r="T11" s="103" t="str">
        <f t="shared" si="0"/>
        <v>TRUE</v>
      </c>
      <c r="U11" s="103" t="str">
        <f t="shared" si="0"/>
        <v>TRUE</v>
      </c>
      <c r="V11" s="103" t="str">
        <f t="shared" si="0"/>
        <v>TRUE</v>
      </c>
      <c r="W11" s="127" t="str">
        <f t="shared" si="6"/>
        <v>〇</v>
      </c>
    </row>
    <row r="12" spans="1:23" ht="25" customHeight="1">
      <c r="A12" s="109" t="str">
        <f t="shared" si="7"/>
        <v/>
      </c>
      <c r="B12" s="40"/>
      <c r="C12" s="39"/>
      <c r="D12" s="39"/>
      <c r="E12" s="41"/>
      <c r="F12" s="41"/>
      <c r="G12" s="41"/>
      <c r="H12" s="41"/>
      <c r="I12" s="128"/>
      <c r="J12" s="128"/>
      <c r="K12" s="116" t="str">
        <f>IFERROR(VLOOKUP(D12,'対象事業所等（車両燃料費） (10月以降指定)'!$B$2:$D$25,2,FALSE),"")</f>
        <v/>
      </c>
      <c r="L12" s="129" t="str">
        <f t="shared" si="1"/>
        <v/>
      </c>
      <c r="M12" s="117" t="str">
        <f t="shared" si="2"/>
        <v/>
      </c>
      <c r="N12" s="125" t="str">
        <f t="shared" si="3"/>
        <v/>
      </c>
      <c r="O12" s="105" t="str">
        <f t="shared" si="4"/>
        <v/>
      </c>
      <c r="P12" s="103" t="b">
        <f t="shared" si="5"/>
        <v>0</v>
      </c>
      <c r="Q12" s="103" t="str">
        <f t="shared" si="0"/>
        <v>TRUE</v>
      </c>
      <c r="R12" s="103" t="str">
        <f t="shared" si="0"/>
        <v>TRUE</v>
      </c>
      <c r="S12" s="103" t="str">
        <f t="shared" si="0"/>
        <v>TRUE</v>
      </c>
      <c r="T12" s="103" t="str">
        <f t="shared" si="0"/>
        <v>TRUE</v>
      </c>
      <c r="U12" s="103" t="str">
        <f t="shared" si="0"/>
        <v>TRUE</v>
      </c>
      <c r="V12" s="103" t="str">
        <f t="shared" si="0"/>
        <v>TRUE</v>
      </c>
      <c r="W12" s="127" t="str">
        <f t="shared" si="6"/>
        <v>〇</v>
      </c>
    </row>
    <row r="13" spans="1:23" ht="25" customHeight="1">
      <c r="A13" s="109" t="str">
        <f t="shared" si="7"/>
        <v/>
      </c>
      <c r="B13" s="40"/>
      <c r="C13" s="39"/>
      <c r="D13" s="39"/>
      <c r="E13" s="41"/>
      <c r="F13" s="41"/>
      <c r="G13" s="41"/>
      <c r="H13" s="41"/>
      <c r="I13" s="128"/>
      <c r="J13" s="128"/>
      <c r="K13" s="116" t="str">
        <f>IFERROR(VLOOKUP(D13,'対象事業所等（車両燃料費） (10月以降指定)'!$B$2:$D$25,2,FALSE),"")</f>
        <v/>
      </c>
      <c r="L13" s="129" t="str">
        <f t="shared" si="1"/>
        <v/>
      </c>
      <c r="M13" s="117" t="str">
        <f t="shared" si="2"/>
        <v/>
      </c>
      <c r="N13" s="125" t="str">
        <f t="shared" si="3"/>
        <v/>
      </c>
      <c r="O13" s="105" t="str">
        <f t="shared" si="4"/>
        <v/>
      </c>
      <c r="P13" s="103" t="b">
        <f t="shared" si="5"/>
        <v>0</v>
      </c>
      <c r="Q13" s="103" t="str">
        <f t="shared" si="0"/>
        <v>TRUE</v>
      </c>
      <c r="R13" s="103" t="str">
        <f t="shared" si="0"/>
        <v>TRUE</v>
      </c>
      <c r="S13" s="103" t="str">
        <f t="shared" si="0"/>
        <v>TRUE</v>
      </c>
      <c r="T13" s="103" t="str">
        <f t="shared" si="0"/>
        <v>TRUE</v>
      </c>
      <c r="U13" s="103" t="str">
        <f t="shared" si="0"/>
        <v>TRUE</v>
      </c>
      <c r="V13" s="103" t="str">
        <f t="shared" si="0"/>
        <v>TRUE</v>
      </c>
      <c r="W13" s="127" t="str">
        <f t="shared" si="6"/>
        <v>〇</v>
      </c>
    </row>
    <row r="14" spans="1:23" ht="25" customHeight="1">
      <c r="A14" s="109" t="str">
        <f t="shared" si="7"/>
        <v/>
      </c>
      <c r="B14" s="40"/>
      <c r="C14" s="39"/>
      <c r="D14" s="39"/>
      <c r="E14" s="41"/>
      <c r="F14" s="41"/>
      <c r="G14" s="41"/>
      <c r="H14" s="41"/>
      <c r="I14" s="128"/>
      <c r="J14" s="128"/>
      <c r="K14" s="116" t="str">
        <f>IFERROR(VLOOKUP(D14,'対象事業所等（車両燃料費） (10月以降指定)'!$B$2:$D$25,2,FALSE),"")</f>
        <v/>
      </c>
      <c r="L14" s="129" t="str">
        <f t="shared" si="1"/>
        <v/>
      </c>
      <c r="M14" s="117" t="str">
        <f t="shared" si="2"/>
        <v/>
      </c>
      <c r="N14" s="125" t="str">
        <f t="shared" si="3"/>
        <v/>
      </c>
      <c r="O14" s="105" t="str">
        <f t="shared" si="4"/>
        <v/>
      </c>
      <c r="P14" s="103" t="b">
        <f t="shared" si="5"/>
        <v>0</v>
      </c>
      <c r="Q14" s="103" t="str">
        <f t="shared" si="0"/>
        <v>TRUE</v>
      </c>
      <c r="R14" s="103" t="str">
        <f t="shared" si="0"/>
        <v>TRUE</v>
      </c>
      <c r="S14" s="103" t="str">
        <f t="shared" si="0"/>
        <v>TRUE</v>
      </c>
      <c r="T14" s="103" t="str">
        <f t="shared" si="0"/>
        <v>TRUE</v>
      </c>
      <c r="U14" s="103" t="str">
        <f t="shared" si="0"/>
        <v>TRUE</v>
      </c>
      <c r="V14" s="103" t="str">
        <f t="shared" si="0"/>
        <v>TRUE</v>
      </c>
      <c r="W14" s="127" t="str">
        <f t="shared" si="6"/>
        <v>〇</v>
      </c>
    </row>
    <row r="15" spans="1:23" ht="25" customHeight="1">
      <c r="A15" s="109" t="str">
        <f t="shared" si="7"/>
        <v/>
      </c>
      <c r="B15" s="40"/>
      <c r="C15" s="39"/>
      <c r="D15" s="39"/>
      <c r="E15" s="41"/>
      <c r="F15" s="41"/>
      <c r="G15" s="41"/>
      <c r="H15" s="41"/>
      <c r="I15" s="128"/>
      <c r="J15" s="128"/>
      <c r="K15" s="116" t="str">
        <f>IFERROR(VLOOKUP(D15,'対象事業所等（車両燃料費） (10月以降指定)'!$B$2:$D$25,2,FALSE),"")</f>
        <v/>
      </c>
      <c r="L15" s="129" t="str">
        <f t="shared" si="1"/>
        <v/>
      </c>
      <c r="M15" s="117" t="str">
        <f t="shared" si="2"/>
        <v/>
      </c>
      <c r="N15" s="125" t="str">
        <f t="shared" si="3"/>
        <v/>
      </c>
      <c r="O15" s="105" t="str">
        <f t="shared" si="4"/>
        <v/>
      </c>
      <c r="P15" s="103" t="b">
        <f t="shared" si="5"/>
        <v>0</v>
      </c>
      <c r="Q15" s="103" t="str">
        <f t="shared" si="0"/>
        <v>TRUE</v>
      </c>
      <c r="R15" s="103" t="str">
        <f t="shared" si="0"/>
        <v>TRUE</v>
      </c>
      <c r="S15" s="103" t="str">
        <f t="shared" si="0"/>
        <v>TRUE</v>
      </c>
      <c r="T15" s="103" t="str">
        <f t="shared" si="0"/>
        <v>TRUE</v>
      </c>
      <c r="U15" s="103" t="str">
        <f t="shared" si="0"/>
        <v>TRUE</v>
      </c>
      <c r="V15" s="103" t="str">
        <f t="shared" si="0"/>
        <v>TRUE</v>
      </c>
      <c r="W15" s="127" t="str">
        <f t="shared" si="6"/>
        <v>〇</v>
      </c>
    </row>
    <row r="16" spans="1:23" ht="25" customHeight="1">
      <c r="A16" s="109" t="str">
        <f t="shared" si="7"/>
        <v/>
      </c>
      <c r="B16" s="40"/>
      <c r="C16" s="39"/>
      <c r="D16" s="39"/>
      <c r="E16" s="41"/>
      <c r="F16" s="41"/>
      <c r="G16" s="41"/>
      <c r="H16" s="41"/>
      <c r="I16" s="128"/>
      <c r="J16" s="128"/>
      <c r="K16" s="116" t="str">
        <f>IFERROR(VLOOKUP(D16,'対象事業所等（車両燃料費） (10月以降指定)'!$B$2:$D$25,2,FALSE),"")</f>
        <v/>
      </c>
      <c r="L16" s="129" t="str">
        <f t="shared" si="1"/>
        <v/>
      </c>
      <c r="M16" s="117" t="str">
        <f t="shared" si="2"/>
        <v/>
      </c>
      <c r="N16" s="125" t="str">
        <f t="shared" si="3"/>
        <v/>
      </c>
      <c r="O16" s="105" t="str">
        <f t="shared" si="4"/>
        <v/>
      </c>
      <c r="P16" s="103" t="b">
        <f t="shared" si="5"/>
        <v>0</v>
      </c>
      <c r="Q16" s="103" t="str">
        <f t="shared" si="0"/>
        <v>TRUE</v>
      </c>
      <c r="R16" s="103" t="str">
        <f t="shared" si="0"/>
        <v>TRUE</v>
      </c>
      <c r="S16" s="103" t="str">
        <f t="shared" si="0"/>
        <v>TRUE</v>
      </c>
      <c r="T16" s="103" t="str">
        <f t="shared" si="0"/>
        <v>TRUE</v>
      </c>
      <c r="U16" s="103" t="str">
        <f t="shared" si="0"/>
        <v>TRUE</v>
      </c>
      <c r="V16" s="103" t="str">
        <f t="shared" si="0"/>
        <v>TRUE</v>
      </c>
      <c r="W16" s="127" t="str">
        <f t="shared" si="6"/>
        <v>〇</v>
      </c>
    </row>
    <row r="17" spans="1:23" ht="25" customHeight="1">
      <c r="A17" s="109" t="str">
        <f t="shared" si="7"/>
        <v/>
      </c>
      <c r="B17" s="40"/>
      <c r="C17" s="39"/>
      <c r="D17" s="39"/>
      <c r="E17" s="41"/>
      <c r="F17" s="41"/>
      <c r="G17" s="41"/>
      <c r="H17" s="41"/>
      <c r="I17" s="128"/>
      <c r="J17" s="128"/>
      <c r="K17" s="116" t="str">
        <f>IFERROR(VLOOKUP(D17,'対象事業所等（車両燃料費） (10月以降指定)'!$B$2:$D$25,2,FALSE),"")</f>
        <v/>
      </c>
      <c r="L17" s="129" t="str">
        <f t="shared" si="1"/>
        <v/>
      </c>
      <c r="M17" s="117" t="str">
        <f t="shared" si="2"/>
        <v/>
      </c>
      <c r="N17" s="125" t="str">
        <f t="shared" si="3"/>
        <v/>
      </c>
      <c r="O17" s="105" t="str">
        <f t="shared" si="4"/>
        <v/>
      </c>
      <c r="P17" s="103" t="b">
        <f t="shared" si="5"/>
        <v>0</v>
      </c>
      <c r="Q17" s="103" t="str">
        <f t="shared" si="0"/>
        <v>TRUE</v>
      </c>
      <c r="R17" s="103" t="str">
        <f t="shared" si="0"/>
        <v>TRUE</v>
      </c>
      <c r="S17" s="103" t="str">
        <f t="shared" si="0"/>
        <v>TRUE</v>
      </c>
      <c r="T17" s="103" t="str">
        <f t="shared" si="0"/>
        <v>TRUE</v>
      </c>
      <c r="U17" s="103" t="str">
        <f t="shared" si="0"/>
        <v>TRUE</v>
      </c>
      <c r="V17" s="103" t="str">
        <f t="shared" si="0"/>
        <v>TRUE</v>
      </c>
      <c r="W17" s="127" t="str">
        <f t="shared" si="6"/>
        <v>〇</v>
      </c>
    </row>
    <row r="18" spans="1:23" ht="25" customHeight="1">
      <c r="A18" s="109" t="str">
        <f t="shared" si="7"/>
        <v/>
      </c>
      <c r="B18" s="40"/>
      <c r="C18" s="39"/>
      <c r="D18" s="39"/>
      <c r="E18" s="41"/>
      <c r="F18" s="41"/>
      <c r="G18" s="41"/>
      <c r="H18" s="41"/>
      <c r="I18" s="128"/>
      <c r="J18" s="128"/>
      <c r="K18" s="116" t="str">
        <f>IFERROR(VLOOKUP(D18,'対象事業所等（車両燃料費） (10月以降指定)'!$B$2:$D$25,2,FALSE),"")</f>
        <v/>
      </c>
      <c r="L18" s="129" t="str">
        <f t="shared" si="1"/>
        <v/>
      </c>
      <c r="M18" s="117" t="str">
        <f t="shared" si="2"/>
        <v/>
      </c>
      <c r="N18" s="125" t="str">
        <f t="shared" si="3"/>
        <v/>
      </c>
      <c r="O18" s="105" t="str">
        <f t="shared" si="4"/>
        <v/>
      </c>
      <c r="P18" s="103" t="b">
        <f t="shared" si="5"/>
        <v>0</v>
      </c>
      <c r="Q18" s="103" t="str">
        <f t="shared" si="0"/>
        <v>TRUE</v>
      </c>
      <c r="R18" s="103" t="str">
        <f t="shared" si="0"/>
        <v>TRUE</v>
      </c>
      <c r="S18" s="103" t="str">
        <f t="shared" si="0"/>
        <v>TRUE</v>
      </c>
      <c r="T18" s="103" t="str">
        <f t="shared" si="0"/>
        <v>TRUE</v>
      </c>
      <c r="U18" s="103" t="str">
        <f t="shared" si="0"/>
        <v>TRUE</v>
      </c>
      <c r="V18" s="103" t="str">
        <f t="shared" si="0"/>
        <v>TRUE</v>
      </c>
      <c r="W18" s="127" t="str">
        <f t="shared" si="6"/>
        <v>〇</v>
      </c>
    </row>
    <row r="19" spans="1:23" ht="25" customHeight="1">
      <c r="A19" s="109" t="str">
        <f t="shared" si="7"/>
        <v/>
      </c>
      <c r="B19" s="40"/>
      <c r="C19" s="39"/>
      <c r="D19" s="39"/>
      <c r="E19" s="41"/>
      <c r="F19" s="41"/>
      <c r="G19" s="41"/>
      <c r="H19" s="41"/>
      <c r="I19" s="128"/>
      <c r="J19" s="128"/>
      <c r="K19" s="116" t="str">
        <f>IFERROR(VLOOKUP(D19,'対象事業所等（車両燃料費） (10月以降指定)'!$B$2:$D$25,2,FALSE),"")</f>
        <v/>
      </c>
      <c r="L19" s="129" t="str">
        <f t="shared" si="1"/>
        <v/>
      </c>
      <c r="M19" s="117" t="str">
        <f t="shared" si="2"/>
        <v/>
      </c>
      <c r="N19" s="125" t="str">
        <f t="shared" si="3"/>
        <v/>
      </c>
      <c r="O19" s="105" t="str">
        <f t="shared" si="4"/>
        <v/>
      </c>
      <c r="P19" s="103" t="b">
        <f t="shared" si="5"/>
        <v>0</v>
      </c>
      <c r="Q19" s="103" t="str">
        <f t="shared" si="0"/>
        <v>TRUE</v>
      </c>
      <c r="R19" s="103" t="str">
        <f t="shared" si="0"/>
        <v>TRUE</v>
      </c>
      <c r="S19" s="103" t="str">
        <f t="shared" si="0"/>
        <v>TRUE</v>
      </c>
      <c r="T19" s="103" t="str">
        <f t="shared" si="0"/>
        <v>TRUE</v>
      </c>
      <c r="U19" s="103" t="str">
        <f t="shared" si="0"/>
        <v>TRUE</v>
      </c>
      <c r="V19" s="103" t="str">
        <f t="shared" si="0"/>
        <v>TRUE</v>
      </c>
      <c r="W19" s="127" t="str">
        <f t="shared" si="6"/>
        <v>〇</v>
      </c>
    </row>
    <row r="20" spans="1:23" ht="25" customHeight="1">
      <c r="A20" s="109" t="str">
        <f t="shared" si="7"/>
        <v/>
      </c>
      <c r="B20" s="40"/>
      <c r="C20" s="39"/>
      <c r="D20" s="39"/>
      <c r="E20" s="41"/>
      <c r="F20" s="41"/>
      <c r="G20" s="41"/>
      <c r="H20" s="41"/>
      <c r="I20" s="128"/>
      <c r="J20" s="128"/>
      <c r="K20" s="116" t="str">
        <f>IFERROR(VLOOKUP(D20,'対象事業所等（車両燃料費） (10月以降指定)'!$B$2:$D$25,2,FALSE),"")</f>
        <v/>
      </c>
      <c r="L20" s="129" t="str">
        <f t="shared" si="1"/>
        <v/>
      </c>
      <c r="M20" s="117" t="str">
        <f t="shared" si="2"/>
        <v/>
      </c>
      <c r="N20" s="125" t="str">
        <f t="shared" si="3"/>
        <v/>
      </c>
      <c r="O20" s="105" t="str">
        <f t="shared" si="4"/>
        <v/>
      </c>
      <c r="P20" s="103" t="b">
        <f t="shared" si="5"/>
        <v>0</v>
      </c>
      <c r="Q20" s="103" t="str">
        <f t="shared" si="0"/>
        <v>TRUE</v>
      </c>
      <c r="R20" s="103" t="str">
        <f t="shared" si="0"/>
        <v>TRUE</v>
      </c>
      <c r="S20" s="103" t="str">
        <f t="shared" si="0"/>
        <v>TRUE</v>
      </c>
      <c r="T20" s="103" t="str">
        <f t="shared" si="0"/>
        <v>TRUE</v>
      </c>
      <c r="U20" s="103" t="str">
        <f t="shared" si="0"/>
        <v>TRUE</v>
      </c>
      <c r="V20" s="103" t="str">
        <f t="shared" si="0"/>
        <v>TRUE</v>
      </c>
      <c r="W20" s="127" t="str">
        <f t="shared" si="6"/>
        <v>〇</v>
      </c>
    </row>
    <row r="21" spans="1:23" ht="25" customHeight="1">
      <c r="A21" s="109" t="str">
        <f t="shared" si="7"/>
        <v/>
      </c>
      <c r="B21" s="40"/>
      <c r="C21" s="39"/>
      <c r="D21" s="39"/>
      <c r="E21" s="41"/>
      <c r="F21" s="41"/>
      <c r="G21" s="41"/>
      <c r="H21" s="41"/>
      <c r="I21" s="128"/>
      <c r="J21" s="128"/>
      <c r="K21" s="116" t="str">
        <f>IFERROR(VLOOKUP(D21,'対象事業所等（車両燃料費） (10月以降指定)'!$B$2:$D$25,2,FALSE),"")</f>
        <v/>
      </c>
      <c r="L21" s="129" t="str">
        <f t="shared" si="1"/>
        <v/>
      </c>
      <c r="M21" s="117" t="str">
        <f t="shared" si="2"/>
        <v/>
      </c>
      <c r="N21" s="125" t="str">
        <f t="shared" si="3"/>
        <v/>
      </c>
      <c r="O21" s="105" t="str">
        <f t="shared" si="4"/>
        <v/>
      </c>
      <c r="P21" s="103" t="b">
        <f t="shared" si="5"/>
        <v>0</v>
      </c>
      <c r="Q21" s="103" t="str">
        <f t="shared" si="0"/>
        <v>TRUE</v>
      </c>
      <c r="R21" s="103" t="str">
        <f t="shared" si="0"/>
        <v>TRUE</v>
      </c>
      <c r="S21" s="103" t="str">
        <f t="shared" si="0"/>
        <v>TRUE</v>
      </c>
      <c r="T21" s="103" t="str">
        <f t="shared" si="0"/>
        <v>TRUE</v>
      </c>
      <c r="U21" s="103" t="str">
        <f t="shared" si="0"/>
        <v>TRUE</v>
      </c>
      <c r="V21" s="103" t="str">
        <f t="shared" si="0"/>
        <v>TRUE</v>
      </c>
      <c r="W21" s="127" t="str">
        <f t="shared" si="6"/>
        <v>〇</v>
      </c>
    </row>
    <row r="22" spans="1:23" ht="25" customHeight="1">
      <c r="A22" s="109" t="str">
        <f t="shared" si="7"/>
        <v/>
      </c>
      <c r="B22" s="40"/>
      <c r="C22" s="39"/>
      <c r="D22" s="39"/>
      <c r="E22" s="41"/>
      <c r="F22" s="41"/>
      <c r="G22" s="41"/>
      <c r="H22" s="41"/>
      <c r="I22" s="128"/>
      <c r="J22" s="128"/>
      <c r="K22" s="116" t="str">
        <f>IFERROR(VLOOKUP(D22,'対象事業所等（車両燃料費） (10月以降指定)'!$B$2:$D$25,2,FALSE),"")</f>
        <v/>
      </c>
      <c r="L22" s="129" t="str">
        <f t="shared" si="1"/>
        <v/>
      </c>
      <c r="M22" s="117" t="str">
        <f t="shared" si="2"/>
        <v/>
      </c>
      <c r="N22" s="125" t="str">
        <f t="shared" si="3"/>
        <v/>
      </c>
      <c r="O22" s="105" t="str">
        <f t="shared" si="4"/>
        <v/>
      </c>
      <c r="P22" s="103" t="b">
        <f t="shared" si="5"/>
        <v>0</v>
      </c>
      <c r="Q22" s="103" t="str">
        <f t="shared" si="0"/>
        <v>TRUE</v>
      </c>
      <c r="R22" s="103" t="str">
        <f t="shared" si="0"/>
        <v>TRUE</v>
      </c>
      <c r="S22" s="103" t="str">
        <f t="shared" si="0"/>
        <v>TRUE</v>
      </c>
      <c r="T22" s="103" t="str">
        <f t="shared" si="0"/>
        <v>TRUE</v>
      </c>
      <c r="U22" s="103" t="str">
        <f t="shared" si="0"/>
        <v>TRUE</v>
      </c>
      <c r="V22" s="103" t="str">
        <f t="shared" si="0"/>
        <v>TRUE</v>
      </c>
      <c r="W22" s="127" t="str">
        <f t="shared" si="6"/>
        <v>〇</v>
      </c>
    </row>
    <row r="23" spans="1:23" ht="25" customHeight="1">
      <c r="A23" s="109" t="str">
        <f t="shared" si="7"/>
        <v/>
      </c>
      <c r="B23" s="40"/>
      <c r="C23" s="39"/>
      <c r="D23" s="39"/>
      <c r="E23" s="41"/>
      <c r="F23" s="41"/>
      <c r="G23" s="41"/>
      <c r="H23" s="41"/>
      <c r="I23" s="128"/>
      <c r="J23" s="128"/>
      <c r="K23" s="116" t="str">
        <f>IFERROR(VLOOKUP(D23,'対象事業所等（車両燃料費） (10月以降指定)'!$B$2:$D$25,2,FALSE),"")</f>
        <v/>
      </c>
      <c r="L23" s="129" t="str">
        <f t="shared" si="1"/>
        <v/>
      </c>
      <c r="M23" s="117" t="str">
        <f t="shared" si="2"/>
        <v/>
      </c>
      <c r="N23" s="125" t="str">
        <f t="shared" si="3"/>
        <v/>
      </c>
      <c r="O23" s="105" t="str">
        <f t="shared" si="4"/>
        <v/>
      </c>
      <c r="P23" s="103" t="b">
        <f t="shared" si="5"/>
        <v>0</v>
      </c>
      <c r="Q23" s="103" t="str">
        <f t="shared" si="0"/>
        <v>TRUE</v>
      </c>
      <c r="R23" s="103" t="str">
        <f t="shared" si="0"/>
        <v>TRUE</v>
      </c>
      <c r="S23" s="103" t="str">
        <f t="shared" si="0"/>
        <v>TRUE</v>
      </c>
      <c r="T23" s="103" t="str">
        <f t="shared" si="0"/>
        <v>TRUE</v>
      </c>
      <c r="U23" s="103" t="str">
        <f t="shared" si="0"/>
        <v>TRUE</v>
      </c>
      <c r="V23" s="103" t="str">
        <f t="shared" si="0"/>
        <v>TRUE</v>
      </c>
      <c r="W23" s="127" t="str">
        <f t="shared" si="6"/>
        <v>〇</v>
      </c>
    </row>
    <row r="24" spans="1:23" ht="25" customHeight="1">
      <c r="A24" s="109" t="str">
        <f t="shared" si="7"/>
        <v/>
      </c>
      <c r="B24" s="40"/>
      <c r="C24" s="39"/>
      <c r="D24" s="39"/>
      <c r="E24" s="41"/>
      <c r="F24" s="41"/>
      <c r="G24" s="41"/>
      <c r="H24" s="41"/>
      <c r="I24" s="128"/>
      <c r="J24" s="128"/>
      <c r="K24" s="116" t="str">
        <f>IFERROR(VLOOKUP(D24,'対象事業所等（車両燃料費） (10月以降指定)'!$B$2:$D$25,2,FALSE),"")</f>
        <v/>
      </c>
      <c r="L24" s="129" t="str">
        <f t="shared" si="1"/>
        <v/>
      </c>
      <c r="M24" s="117" t="str">
        <f t="shared" si="2"/>
        <v/>
      </c>
      <c r="N24" s="125" t="str">
        <f t="shared" si="3"/>
        <v/>
      </c>
      <c r="O24" s="105" t="str">
        <f t="shared" si="4"/>
        <v/>
      </c>
      <c r="P24" s="103" t="b">
        <f t="shared" si="5"/>
        <v>0</v>
      </c>
      <c r="Q24" s="103" t="str">
        <f t="shared" si="0"/>
        <v>TRUE</v>
      </c>
      <c r="R24" s="103" t="str">
        <f t="shared" si="0"/>
        <v>TRUE</v>
      </c>
      <c r="S24" s="103" t="str">
        <f t="shared" si="0"/>
        <v>TRUE</v>
      </c>
      <c r="T24" s="103" t="str">
        <f t="shared" si="0"/>
        <v>TRUE</v>
      </c>
      <c r="U24" s="103" t="str">
        <f t="shared" si="0"/>
        <v>TRUE</v>
      </c>
      <c r="V24" s="103" t="str">
        <f t="shared" si="0"/>
        <v>TRUE</v>
      </c>
      <c r="W24" s="127" t="str">
        <f t="shared" si="6"/>
        <v>〇</v>
      </c>
    </row>
    <row r="25" spans="1:23" ht="25" customHeight="1">
      <c r="A25" s="109" t="str">
        <f t="shared" si="7"/>
        <v/>
      </c>
      <c r="B25" s="40"/>
      <c r="C25" s="39"/>
      <c r="D25" s="39"/>
      <c r="E25" s="41"/>
      <c r="F25" s="41"/>
      <c r="G25" s="41"/>
      <c r="H25" s="41"/>
      <c r="I25" s="128"/>
      <c r="J25" s="128"/>
      <c r="K25" s="116" t="str">
        <f>IFERROR(VLOOKUP(D25,'対象事業所等（車両燃料費） (10月以降指定)'!$B$2:$D$25,2,FALSE),"")</f>
        <v/>
      </c>
      <c r="L25" s="129" t="str">
        <f t="shared" si="1"/>
        <v/>
      </c>
      <c r="M25" s="117" t="str">
        <f t="shared" si="2"/>
        <v/>
      </c>
      <c r="N25" s="125" t="str">
        <f t="shared" si="3"/>
        <v/>
      </c>
      <c r="O25" s="105" t="str">
        <f t="shared" si="4"/>
        <v/>
      </c>
      <c r="P25" s="103" t="b">
        <f t="shared" si="5"/>
        <v>0</v>
      </c>
      <c r="Q25" s="103" t="str">
        <f t="shared" si="0"/>
        <v>TRUE</v>
      </c>
      <c r="R25" s="103" t="str">
        <f t="shared" si="0"/>
        <v>TRUE</v>
      </c>
      <c r="S25" s="103" t="str">
        <f t="shared" si="0"/>
        <v>TRUE</v>
      </c>
      <c r="T25" s="103" t="str">
        <f t="shared" si="0"/>
        <v>TRUE</v>
      </c>
      <c r="U25" s="103" t="str">
        <f t="shared" si="0"/>
        <v>TRUE</v>
      </c>
      <c r="V25" s="103" t="str">
        <f t="shared" si="0"/>
        <v>TRUE</v>
      </c>
      <c r="W25" s="127" t="str">
        <f t="shared" si="6"/>
        <v>〇</v>
      </c>
    </row>
    <row r="26" spans="1:23" ht="25" customHeight="1">
      <c r="A26" s="109" t="str">
        <f t="shared" si="7"/>
        <v/>
      </c>
      <c r="B26" s="40"/>
      <c r="C26" s="39"/>
      <c r="D26" s="39"/>
      <c r="E26" s="41"/>
      <c r="F26" s="41"/>
      <c r="G26" s="41"/>
      <c r="H26" s="41"/>
      <c r="I26" s="128"/>
      <c r="J26" s="128"/>
      <c r="K26" s="116" t="str">
        <f>IFERROR(VLOOKUP(D26,'対象事業所等（車両燃料費） (10月以降指定)'!$B$2:$D$25,2,FALSE),"")</f>
        <v/>
      </c>
      <c r="L26" s="129" t="str">
        <f t="shared" si="1"/>
        <v/>
      </c>
      <c r="M26" s="117" t="str">
        <f t="shared" si="2"/>
        <v/>
      </c>
      <c r="N26" s="125" t="str">
        <f t="shared" si="3"/>
        <v/>
      </c>
      <c r="O26" s="105" t="str">
        <f t="shared" si="4"/>
        <v/>
      </c>
      <c r="P26" s="103" t="b">
        <f t="shared" si="5"/>
        <v>0</v>
      </c>
      <c r="Q26" s="103" t="str">
        <f t="shared" si="0"/>
        <v>TRUE</v>
      </c>
      <c r="R26" s="103" t="str">
        <f t="shared" si="0"/>
        <v>TRUE</v>
      </c>
      <c r="S26" s="103" t="str">
        <f t="shared" si="0"/>
        <v>TRUE</v>
      </c>
      <c r="T26" s="103" t="str">
        <f t="shared" si="0"/>
        <v>TRUE</v>
      </c>
      <c r="U26" s="103" t="str">
        <f t="shared" si="0"/>
        <v>TRUE</v>
      </c>
      <c r="V26" s="103" t="str">
        <f t="shared" si="0"/>
        <v>TRUE</v>
      </c>
      <c r="W26" s="127" t="str">
        <f t="shared" si="6"/>
        <v>〇</v>
      </c>
    </row>
    <row r="27" spans="1:23" ht="25" customHeight="1">
      <c r="A27" s="109" t="str">
        <f t="shared" si="7"/>
        <v/>
      </c>
      <c r="B27" s="114"/>
      <c r="C27" s="115"/>
      <c r="D27" s="115"/>
      <c r="E27" s="128"/>
      <c r="F27" s="128"/>
      <c r="G27" s="128"/>
      <c r="H27" s="128"/>
      <c r="I27" s="128"/>
      <c r="J27" s="128"/>
      <c r="K27" s="116" t="str">
        <f>IFERROR(VLOOKUP(D27,'対象事業所等（車両燃料費） (10月以降指定)'!$B$2:$D$25,2,FALSE),"")</f>
        <v/>
      </c>
      <c r="L27" s="129" t="str">
        <f t="shared" si="1"/>
        <v/>
      </c>
      <c r="M27" s="117" t="str">
        <f t="shared" si="2"/>
        <v/>
      </c>
      <c r="N27" s="125" t="str">
        <f t="shared" si="3"/>
        <v/>
      </c>
      <c r="O27" s="105" t="str">
        <f t="shared" si="4"/>
        <v/>
      </c>
      <c r="P27" s="103" t="b">
        <f t="shared" si="5"/>
        <v>0</v>
      </c>
      <c r="Q27" s="103" t="str">
        <f t="shared" si="0"/>
        <v>TRUE</v>
      </c>
      <c r="R27" s="103" t="str">
        <f t="shared" si="0"/>
        <v>TRUE</v>
      </c>
      <c r="S27" s="103" t="str">
        <f t="shared" si="0"/>
        <v>TRUE</v>
      </c>
      <c r="T27" s="103" t="str">
        <f t="shared" si="0"/>
        <v>TRUE</v>
      </c>
      <c r="U27" s="103" t="str">
        <f t="shared" si="0"/>
        <v>TRUE</v>
      </c>
      <c r="V27" s="103" t="str">
        <f t="shared" si="0"/>
        <v>TRUE</v>
      </c>
      <c r="W27" s="127" t="str">
        <f t="shared" si="6"/>
        <v>〇</v>
      </c>
    </row>
    <row r="28" spans="1:23" ht="25" customHeight="1">
      <c r="A28" s="109" t="str">
        <f t="shared" si="7"/>
        <v/>
      </c>
      <c r="B28" s="114"/>
      <c r="C28" s="115"/>
      <c r="D28" s="115"/>
      <c r="E28" s="128"/>
      <c r="F28" s="128"/>
      <c r="G28" s="128"/>
      <c r="H28" s="128"/>
      <c r="I28" s="128"/>
      <c r="J28" s="128"/>
      <c r="K28" s="116" t="str">
        <f>IFERROR(VLOOKUP(D28,'対象事業所等（車両燃料費） (10月以降指定)'!$B$2:$D$25,2,FALSE),"")</f>
        <v/>
      </c>
      <c r="L28" s="129" t="str">
        <f t="shared" si="1"/>
        <v/>
      </c>
      <c r="M28" s="117" t="str">
        <f t="shared" si="2"/>
        <v/>
      </c>
      <c r="N28" s="125" t="str">
        <f t="shared" si="3"/>
        <v/>
      </c>
      <c r="O28" s="105" t="str">
        <f t="shared" si="4"/>
        <v/>
      </c>
      <c r="P28" s="103" t="b">
        <f t="shared" si="5"/>
        <v>0</v>
      </c>
      <c r="Q28" s="103" t="str">
        <f t="shared" si="0"/>
        <v>TRUE</v>
      </c>
      <c r="R28" s="103" t="str">
        <f t="shared" si="0"/>
        <v>TRUE</v>
      </c>
      <c r="S28" s="103" t="str">
        <f t="shared" si="0"/>
        <v>TRUE</v>
      </c>
      <c r="T28" s="103" t="str">
        <f t="shared" si="0"/>
        <v>TRUE</v>
      </c>
      <c r="U28" s="103" t="str">
        <f t="shared" si="0"/>
        <v>TRUE</v>
      </c>
      <c r="V28" s="103" t="str">
        <f t="shared" si="0"/>
        <v>TRUE</v>
      </c>
      <c r="W28" s="127" t="str">
        <f t="shared" si="6"/>
        <v>〇</v>
      </c>
    </row>
    <row r="29" spans="1:23" ht="25" customHeight="1">
      <c r="A29" s="109" t="str">
        <f t="shared" si="7"/>
        <v/>
      </c>
      <c r="B29" s="114"/>
      <c r="C29" s="115"/>
      <c r="D29" s="115"/>
      <c r="E29" s="128"/>
      <c r="F29" s="128"/>
      <c r="G29" s="128"/>
      <c r="H29" s="128"/>
      <c r="I29" s="128"/>
      <c r="J29" s="128"/>
      <c r="K29" s="116" t="str">
        <f>IFERROR(VLOOKUP(D29,'対象事業所等（車両燃料費） (10月以降指定)'!$B$2:$D$25,2,FALSE),"")</f>
        <v/>
      </c>
      <c r="L29" s="129" t="str">
        <f t="shared" si="1"/>
        <v/>
      </c>
      <c r="M29" s="117" t="str">
        <f t="shared" si="2"/>
        <v/>
      </c>
      <c r="N29" s="125" t="str">
        <f t="shared" si="3"/>
        <v/>
      </c>
      <c r="O29" s="105" t="str">
        <f t="shared" si="4"/>
        <v/>
      </c>
      <c r="P29" s="103" t="b">
        <f t="shared" si="5"/>
        <v>0</v>
      </c>
      <c r="Q29" s="103" t="str">
        <f t="shared" si="0"/>
        <v>TRUE</v>
      </c>
      <c r="R29" s="103" t="str">
        <f t="shared" si="0"/>
        <v>TRUE</v>
      </c>
      <c r="S29" s="103" t="str">
        <f t="shared" si="0"/>
        <v>TRUE</v>
      </c>
      <c r="T29" s="103" t="str">
        <f t="shared" si="0"/>
        <v>TRUE</v>
      </c>
      <c r="U29" s="103" t="str">
        <f t="shared" si="0"/>
        <v>TRUE</v>
      </c>
      <c r="V29" s="103" t="str">
        <f t="shared" si="0"/>
        <v>TRUE</v>
      </c>
      <c r="W29" s="127" t="str">
        <f t="shared" si="6"/>
        <v>〇</v>
      </c>
    </row>
    <row r="30" spans="1:23" ht="25" customHeight="1">
      <c r="A30" s="109" t="str">
        <f t="shared" si="7"/>
        <v/>
      </c>
      <c r="B30" s="114"/>
      <c r="C30" s="115"/>
      <c r="D30" s="115"/>
      <c r="E30" s="128"/>
      <c r="F30" s="128"/>
      <c r="G30" s="128"/>
      <c r="H30" s="128"/>
      <c r="I30" s="128"/>
      <c r="J30" s="128"/>
      <c r="K30" s="116" t="str">
        <f>IFERROR(VLOOKUP(D30,'対象事業所等（車両燃料費） (10月以降指定)'!$B$2:$D$25,2,FALSE),"")</f>
        <v/>
      </c>
      <c r="L30" s="129" t="str">
        <f t="shared" si="1"/>
        <v/>
      </c>
      <c r="M30" s="117" t="str">
        <f t="shared" si="2"/>
        <v/>
      </c>
      <c r="N30" s="125" t="str">
        <f t="shared" si="3"/>
        <v/>
      </c>
      <c r="O30" s="105" t="str">
        <f t="shared" si="4"/>
        <v/>
      </c>
      <c r="P30" s="103" t="b">
        <f t="shared" si="5"/>
        <v>0</v>
      </c>
      <c r="Q30" s="103" t="str">
        <f t="shared" si="0"/>
        <v>TRUE</v>
      </c>
      <c r="R30" s="103" t="str">
        <f t="shared" si="0"/>
        <v>TRUE</v>
      </c>
      <c r="S30" s="103" t="str">
        <f t="shared" si="0"/>
        <v>TRUE</v>
      </c>
      <c r="T30" s="103" t="str">
        <f t="shared" si="0"/>
        <v>TRUE</v>
      </c>
      <c r="U30" s="103" t="str">
        <f t="shared" si="0"/>
        <v>TRUE</v>
      </c>
      <c r="V30" s="103" t="str">
        <f t="shared" si="0"/>
        <v>TRUE</v>
      </c>
      <c r="W30" s="127" t="str">
        <f t="shared" si="6"/>
        <v>〇</v>
      </c>
    </row>
    <row r="31" spans="1:23" ht="25" customHeight="1">
      <c r="A31" s="109" t="str">
        <f t="shared" si="7"/>
        <v/>
      </c>
      <c r="B31" s="114"/>
      <c r="C31" s="115"/>
      <c r="D31" s="115"/>
      <c r="E31" s="128"/>
      <c r="F31" s="128"/>
      <c r="G31" s="128"/>
      <c r="H31" s="128"/>
      <c r="I31" s="128"/>
      <c r="J31" s="128"/>
      <c r="K31" s="116" t="str">
        <f>IFERROR(VLOOKUP(D31,'対象事業所等（車両燃料費） (10月以降指定)'!$B$2:$D$25,2,FALSE),"")</f>
        <v/>
      </c>
      <c r="L31" s="129" t="str">
        <f t="shared" si="1"/>
        <v/>
      </c>
      <c r="M31" s="117" t="str">
        <f t="shared" si="2"/>
        <v/>
      </c>
      <c r="N31" s="125" t="str">
        <f t="shared" si="3"/>
        <v/>
      </c>
      <c r="O31" s="105" t="str">
        <f t="shared" si="4"/>
        <v/>
      </c>
      <c r="P31" s="103" t="b">
        <f t="shared" si="5"/>
        <v>0</v>
      </c>
      <c r="Q31" s="103" t="str">
        <f t="shared" si="0"/>
        <v>TRUE</v>
      </c>
      <c r="R31" s="103" t="str">
        <f t="shared" si="0"/>
        <v>TRUE</v>
      </c>
      <c r="S31" s="103" t="str">
        <f t="shared" si="0"/>
        <v>TRUE</v>
      </c>
      <c r="T31" s="103" t="str">
        <f t="shared" si="0"/>
        <v>TRUE</v>
      </c>
      <c r="U31" s="103" t="str">
        <f t="shared" si="0"/>
        <v>TRUE</v>
      </c>
      <c r="V31" s="103" t="str">
        <f t="shared" si="0"/>
        <v>TRUE</v>
      </c>
      <c r="W31" s="127" t="str">
        <f t="shared" si="6"/>
        <v>〇</v>
      </c>
    </row>
    <row r="32" spans="1:23" ht="25" customHeight="1">
      <c r="A32" s="109" t="str">
        <f t="shared" si="7"/>
        <v/>
      </c>
      <c r="B32" s="114"/>
      <c r="C32" s="115"/>
      <c r="D32" s="115"/>
      <c r="E32" s="128"/>
      <c r="F32" s="128"/>
      <c r="G32" s="128"/>
      <c r="H32" s="128"/>
      <c r="I32" s="128"/>
      <c r="J32" s="128"/>
      <c r="K32" s="116" t="str">
        <f>IFERROR(VLOOKUP(D32,'対象事業所等（車両燃料費） (10月以降指定)'!$B$2:$D$25,2,FALSE),"")</f>
        <v/>
      </c>
      <c r="L32" s="129" t="str">
        <f t="shared" si="1"/>
        <v/>
      </c>
      <c r="M32" s="117" t="str">
        <f t="shared" si="2"/>
        <v/>
      </c>
      <c r="N32" s="125" t="str">
        <f t="shared" si="3"/>
        <v/>
      </c>
      <c r="O32" s="105" t="str">
        <f t="shared" si="4"/>
        <v/>
      </c>
      <c r="P32" s="103" t="b">
        <f t="shared" si="5"/>
        <v>0</v>
      </c>
      <c r="Q32" s="103" t="str">
        <f t="shared" si="0"/>
        <v>TRUE</v>
      </c>
      <c r="R32" s="103" t="str">
        <f t="shared" si="0"/>
        <v>TRUE</v>
      </c>
      <c r="S32" s="103" t="str">
        <f t="shared" si="0"/>
        <v>TRUE</v>
      </c>
      <c r="T32" s="103" t="str">
        <f t="shared" si="0"/>
        <v>TRUE</v>
      </c>
      <c r="U32" s="103" t="str">
        <f t="shared" si="0"/>
        <v>TRUE</v>
      </c>
      <c r="V32" s="103" t="str">
        <f t="shared" si="0"/>
        <v>TRUE</v>
      </c>
      <c r="W32" s="127" t="str">
        <f t="shared" si="6"/>
        <v>〇</v>
      </c>
    </row>
    <row r="33" spans="1:23" ht="25" customHeight="1">
      <c r="A33" s="109" t="str">
        <f t="shared" si="7"/>
        <v/>
      </c>
      <c r="B33" s="114"/>
      <c r="C33" s="115"/>
      <c r="D33" s="115"/>
      <c r="E33" s="128"/>
      <c r="F33" s="128"/>
      <c r="G33" s="128"/>
      <c r="H33" s="128"/>
      <c r="I33" s="128"/>
      <c r="J33" s="128"/>
      <c r="K33" s="116" t="str">
        <f>IFERROR(VLOOKUP(D33,'対象事業所等（車両燃料費） (10月以降指定)'!$B$2:$D$25,2,FALSE),"")</f>
        <v/>
      </c>
      <c r="L33" s="129" t="str">
        <f t="shared" si="1"/>
        <v/>
      </c>
      <c r="M33" s="117" t="str">
        <f t="shared" si="2"/>
        <v/>
      </c>
      <c r="N33" s="125" t="str">
        <f t="shared" si="3"/>
        <v/>
      </c>
      <c r="O33" s="105" t="str">
        <f t="shared" si="4"/>
        <v/>
      </c>
      <c r="P33" s="103" t="b">
        <f t="shared" si="5"/>
        <v>0</v>
      </c>
      <c r="Q33" s="103" t="str">
        <f t="shared" si="0"/>
        <v>TRUE</v>
      </c>
      <c r="R33" s="103" t="str">
        <f t="shared" si="0"/>
        <v>TRUE</v>
      </c>
      <c r="S33" s="103" t="str">
        <f t="shared" si="0"/>
        <v>TRUE</v>
      </c>
      <c r="T33" s="103" t="str">
        <f t="shared" si="0"/>
        <v>TRUE</v>
      </c>
      <c r="U33" s="103" t="str">
        <f t="shared" si="0"/>
        <v>TRUE</v>
      </c>
      <c r="V33" s="103" t="str">
        <f t="shared" si="0"/>
        <v>TRUE</v>
      </c>
      <c r="W33" s="127" t="str">
        <f t="shared" si="6"/>
        <v>〇</v>
      </c>
    </row>
    <row r="34" spans="1:23" ht="25" customHeight="1">
      <c r="A34" s="109" t="str">
        <f t="shared" si="7"/>
        <v/>
      </c>
      <c r="B34" s="114"/>
      <c r="C34" s="115"/>
      <c r="D34" s="115"/>
      <c r="E34" s="128"/>
      <c r="F34" s="128"/>
      <c r="G34" s="128"/>
      <c r="H34" s="128"/>
      <c r="I34" s="128"/>
      <c r="J34" s="128"/>
      <c r="K34" s="116" t="str">
        <f>IFERROR(VLOOKUP(D34,'対象事業所等（車両燃料費） (10月以降指定)'!$B$2:$D$25,2,FALSE),"")</f>
        <v/>
      </c>
      <c r="L34" s="129" t="str">
        <f t="shared" si="1"/>
        <v/>
      </c>
      <c r="M34" s="117" t="str">
        <f t="shared" si="2"/>
        <v/>
      </c>
      <c r="N34" s="125" t="str">
        <f t="shared" si="3"/>
        <v/>
      </c>
      <c r="O34" s="105" t="str">
        <f t="shared" si="4"/>
        <v/>
      </c>
      <c r="P34" s="103" t="b">
        <f t="shared" si="5"/>
        <v>0</v>
      </c>
      <c r="Q34" s="103" t="str">
        <f t="shared" si="0"/>
        <v>TRUE</v>
      </c>
      <c r="R34" s="103" t="str">
        <f t="shared" si="0"/>
        <v>TRUE</v>
      </c>
      <c r="S34" s="103" t="str">
        <f t="shared" si="0"/>
        <v>TRUE</v>
      </c>
      <c r="T34" s="103" t="str">
        <f t="shared" si="0"/>
        <v>TRUE</v>
      </c>
      <c r="U34" s="103" t="str">
        <f t="shared" si="0"/>
        <v>TRUE</v>
      </c>
      <c r="V34" s="103" t="str">
        <f t="shared" si="0"/>
        <v>TRUE</v>
      </c>
      <c r="W34" s="127" t="str">
        <f t="shared" si="6"/>
        <v>〇</v>
      </c>
    </row>
    <row r="35" spans="1:23" ht="25" customHeight="1">
      <c r="A35" s="109" t="str">
        <f t="shared" si="7"/>
        <v/>
      </c>
      <c r="B35" s="114"/>
      <c r="C35" s="115"/>
      <c r="D35" s="115"/>
      <c r="E35" s="128"/>
      <c r="F35" s="128"/>
      <c r="G35" s="128"/>
      <c r="H35" s="128"/>
      <c r="I35" s="128"/>
      <c r="J35" s="128"/>
      <c r="K35" s="116" t="str">
        <f>IFERROR(VLOOKUP(D35,'対象事業所等（車両燃料費） (10月以降指定)'!$B$2:$D$25,2,FALSE),"")</f>
        <v/>
      </c>
      <c r="L35" s="129" t="str">
        <f t="shared" si="1"/>
        <v/>
      </c>
      <c r="M35" s="117" t="str">
        <f t="shared" si="2"/>
        <v/>
      </c>
      <c r="N35" s="125" t="str">
        <f t="shared" si="3"/>
        <v/>
      </c>
      <c r="O35" s="105" t="str">
        <f t="shared" si="4"/>
        <v/>
      </c>
      <c r="P35" s="103" t="b">
        <f t="shared" si="5"/>
        <v>0</v>
      </c>
      <c r="Q35" s="103" t="str">
        <f t="shared" si="0"/>
        <v>TRUE</v>
      </c>
      <c r="R35" s="103" t="str">
        <f t="shared" si="0"/>
        <v>TRUE</v>
      </c>
      <c r="S35" s="103" t="str">
        <f t="shared" si="0"/>
        <v>TRUE</v>
      </c>
      <c r="T35" s="103" t="str">
        <f t="shared" si="0"/>
        <v>TRUE</v>
      </c>
      <c r="U35" s="103" t="str">
        <f t="shared" si="0"/>
        <v>TRUE</v>
      </c>
      <c r="V35" s="103" t="str">
        <f t="shared" si="0"/>
        <v>TRUE</v>
      </c>
      <c r="W35" s="127" t="str">
        <f t="shared" si="6"/>
        <v>〇</v>
      </c>
    </row>
    <row r="36" spans="1:23" ht="25" customHeight="1">
      <c r="A36" s="109" t="str">
        <f t="shared" si="7"/>
        <v/>
      </c>
      <c r="B36" s="114"/>
      <c r="C36" s="115"/>
      <c r="D36" s="115"/>
      <c r="E36" s="128"/>
      <c r="F36" s="128"/>
      <c r="G36" s="128"/>
      <c r="H36" s="128"/>
      <c r="I36" s="128"/>
      <c r="J36" s="128"/>
      <c r="K36" s="116" t="str">
        <f>IFERROR(VLOOKUP(D36,'対象事業所等（車両燃料費） (10月以降指定)'!$B$2:$D$25,2,FALSE),"")</f>
        <v/>
      </c>
      <c r="L36" s="129" t="str">
        <f t="shared" si="1"/>
        <v/>
      </c>
      <c r="M36" s="117" t="str">
        <f t="shared" si="2"/>
        <v/>
      </c>
      <c r="N36" s="125" t="str">
        <f t="shared" si="3"/>
        <v/>
      </c>
      <c r="O36" s="105" t="str">
        <f t="shared" si="4"/>
        <v/>
      </c>
      <c r="P36" s="103" t="b">
        <f t="shared" si="5"/>
        <v>0</v>
      </c>
      <c r="Q36" s="103" t="str">
        <f t="shared" ref="Q36:V67" si="8">IF(E36="","TRUE",COUNTIF($E:$J,E36)=1)</f>
        <v>TRUE</v>
      </c>
      <c r="R36" s="103" t="str">
        <f t="shared" si="8"/>
        <v>TRUE</v>
      </c>
      <c r="S36" s="103" t="str">
        <f t="shared" si="8"/>
        <v>TRUE</v>
      </c>
      <c r="T36" s="103" t="str">
        <f t="shared" si="8"/>
        <v>TRUE</v>
      </c>
      <c r="U36" s="103" t="str">
        <f t="shared" si="8"/>
        <v>TRUE</v>
      </c>
      <c r="V36" s="103" t="str">
        <f t="shared" si="8"/>
        <v>TRUE</v>
      </c>
      <c r="W36" s="127" t="str">
        <f t="shared" si="6"/>
        <v>〇</v>
      </c>
    </row>
    <row r="37" spans="1:23" ht="25" customHeight="1">
      <c r="A37" s="109" t="str">
        <f t="shared" si="7"/>
        <v/>
      </c>
      <c r="B37" s="114"/>
      <c r="C37" s="115"/>
      <c r="D37" s="115"/>
      <c r="E37" s="128"/>
      <c r="F37" s="128"/>
      <c r="G37" s="128"/>
      <c r="H37" s="128"/>
      <c r="I37" s="128"/>
      <c r="J37" s="128"/>
      <c r="K37" s="116" t="str">
        <f>IFERROR(VLOOKUP(D37,'対象事業所等（車両燃料費） (10月以降指定)'!$B$2:$D$25,2,FALSE),"")</f>
        <v/>
      </c>
      <c r="L37" s="129" t="str">
        <f t="shared" si="1"/>
        <v/>
      </c>
      <c r="M37" s="117" t="str">
        <f t="shared" si="2"/>
        <v/>
      </c>
      <c r="N37" s="125" t="str">
        <f t="shared" si="3"/>
        <v/>
      </c>
      <c r="O37" s="105" t="str">
        <f t="shared" si="4"/>
        <v/>
      </c>
      <c r="P37" s="103" t="b">
        <f t="shared" si="5"/>
        <v>0</v>
      </c>
      <c r="Q37" s="103" t="str">
        <f t="shared" si="8"/>
        <v>TRUE</v>
      </c>
      <c r="R37" s="103" t="str">
        <f t="shared" si="8"/>
        <v>TRUE</v>
      </c>
      <c r="S37" s="103" t="str">
        <f t="shared" si="8"/>
        <v>TRUE</v>
      </c>
      <c r="T37" s="103" t="str">
        <f t="shared" si="8"/>
        <v>TRUE</v>
      </c>
      <c r="U37" s="103" t="str">
        <f t="shared" si="8"/>
        <v>TRUE</v>
      </c>
      <c r="V37" s="103" t="str">
        <f t="shared" si="8"/>
        <v>TRUE</v>
      </c>
      <c r="W37" s="127" t="str">
        <f t="shared" si="6"/>
        <v>〇</v>
      </c>
    </row>
    <row r="38" spans="1:23" ht="25" customHeight="1">
      <c r="A38" s="109" t="str">
        <f t="shared" si="7"/>
        <v/>
      </c>
      <c r="B38" s="114"/>
      <c r="C38" s="115"/>
      <c r="D38" s="115"/>
      <c r="E38" s="128"/>
      <c r="F38" s="128"/>
      <c r="G38" s="128"/>
      <c r="H38" s="128"/>
      <c r="I38" s="128"/>
      <c r="J38" s="128"/>
      <c r="K38" s="116" t="str">
        <f>IFERROR(VLOOKUP(D38,'対象事業所等（車両燃料費） (10月以降指定)'!$B$2:$D$25,2,FALSE),"")</f>
        <v/>
      </c>
      <c r="L38" s="129" t="str">
        <f t="shared" si="1"/>
        <v/>
      </c>
      <c r="M38" s="117" t="str">
        <f t="shared" si="2"/>
        <v/>
      </c>
      <c r="N38" s="125" t="str">
        <f t="shared" si="3"/>
        <v/>
      </c>
      <c r="O38" s="105" t="str">
        <f t="shared" si="4"/>
        <v/>
      </c>
      <c r="P38" s="103" t="b">
        <f t="shared" si="5"/>
        <v>0</v>
      </c>
      <c r="Q38" s="103" t="str">
        <f t="shared" si="8"/>
        <v>TRUE</v>
      </c>
      <c r="R38" s="103" t="str">
        <f t="shared" si="8"/>
        <v>TRUE</v>
      </c>
      <c r="S38" s="103" t="str">
        <f t="shared" si="8"/>
        <v>TRUE</v>
      </c>
      <c r="T38" s="103" t="str">
        <f t="shared" si="8"/>
        <v>TRUE</v>
      </c>
      <c r="U38" s="103" t="str">
        <f t="shared" si="8"/>
        <v>TRUE</v>
      </c>
      <c r="V38" s="103" t="str">
        <f t="shared" si="8"/>
        <v>TRUE</v>
      </c>
      <c r="W38" s="127" t="str">
        <f t="shared" si="6"/>
        <v>〇</v>
      </c>
    </row>
    <row r="39" spans="1:23" ht="25" customHeight="1">
      <c r="A39" s="109" t="str">
        <f t="shared" si="7"/>
        <v/>
      </c>
      <c r="B39" s="114"/>
      <c r="C39" s="115"/>
      <c r="D39" s="115"/>
      <c r="E39" s="128"/>
      <c r="F39" s="128"/>
      <c r="G39" s="128"/>
      <c r="H39" s="128"/>
      <c r="I39" s="128"/>
      <c r="J39" s="128"/>
      <c r="K39" s="116" t="str">
        <f>IFERROR(VLOOKUP(D39,'対象事業所等（車両燃料費） (10月以降指定)'!$B$2:$D$25,2,FALSE),"")</f>
        <v/>
      </c>
      <c r="L39" s="129" t="str">
        <f t="shared" si="1"/>
        <v/>
      </c>
      <c r="M39" s="117" t="str">
        <f t="shared" si="2"/>
        <v/>
      </c>
      <c r="N39" s="125" t="str">
        <f t="shared" si="3"/>
        <v/>
      </c>
      <c r="O39" s="105" t="str">
        <f t="shared" si="4"/>
        <v/>
      </c>
      <c r="P39" s="103" t="b">
        <f t="shared" si="5"/>
        <v>0</v>
      </c>
      <c r="Q39" s="103" t="str">
        <f t="shared" si="8"/>
        <v>TRUE</v>
      </c>
      <c r="R39" s="103" t="str">
        <f t="shared" si="8"/>
        <v>TRUE</v>
      </c>
      <c r="S39" s="103" t="str">
        <f t="shared" si="8"/>
        <v>TRUE</v>
      </c>
      <c r="T39" s="103" t="str">
        <f t="shared" si="8"/>
        <v>TRUE</v>
      </c>
      <c r="U39" s="103" t="str">
        <f t="shared" si="8"/>
        <v>TRUE</v>
      </c>
      <c r="V39" s="103" t="str">
        <f t="shared" si="8"/>
        <v>TRUE</v>
      </c>
      <c r="W39" s="127" t="str">
        <f t="shared" si="6"/>
        <v>〇</v>
      </c>
    </row>
    <row r="40" spans="1:23" ht="25" customHeight="1">
      <c r="A40" s="109" t="str">
        <f t="shared" si="7"/>
        <v/>
      </c>
      <c r="B40" s="114"/>
      <c r="C40" s="115"/>
      <c r="D40" s="115"/>
      <c r="E40" s="128"/>
      <c r="F40" s="128"/>
      <c r="G40" s="128"/>
      <c r="H40" s="128"/>
      <c r="I40" s="128"/>
      <c r="J40" s="128"/>
      <c r="K40" s="116" t="str">
        <f>IFERROR(VLOOKUP(D40,'対象事業所等（車両燃料費） (10月以降指定)'!$B$2:$D$25,2,FALSE),"")</f>
        <v/>
      </c>
      <c r="L40" s="129" t="str">
        <f t="shared" si="1"/>
        <v/>
      </c>
      <c r="M40" s="117" t="str">
        <f t="shared" si="2"/>
        <v/>
      </c>
      <c r="N40" s="125" t="str">
        <f t="shared" si="3"/>
        <v/>
      </c>
      <c r="O40" s="105" t="str">
        <f t="shared" si="4"/>
        <v/>
      </c>
      <c r="P40" s="103" t="b">
        <f t="shared" si="5"/>
        <v>0</v>
      </c>
      <c r="Q40" s="103" t="str">
        <f t="shared" si="8"/>
        <v>TRUE</v>
      </c>
      <c r="R40" s="103" t="str">
        <f t="shared" si="8"/>
        <v>TRUE</v>
      </c>
      <c r="S40" s="103" t="str">
        <f t="shared" si="8"/>
        <v>TRUE</v>
      </c>
      <c r="T40" s="103" t="str">
        <f t="shared" si="8"/>
        <v>TRUE</v>
      </c>
      <c r="U40" s="103" t="str">
        <f t="shared" si="8"/>
        <v>TRUE</v>
      </c>
      <c r="V40" s="103" t="str">
        <f t="shared" si="8"/>
        <v>TRUE</v>
      </c>
      <c r="W40" s="127" t="str">
        <f t="shared" si="6"/>
        <v>〇</v>
      </c>
    </row>
    <row r="41" spans="1:23" ht="25" customHeight="1">
      <c r="A41" s="109" t="str">
        <f t="shared" si="7"/>
        <v/>
      </c>
      <c r="B41" s="114"/>
      <c r="C41" s="115"/>
      <c r="D41" s="115"/>
      <c r="E41" s="128"/>
      <c r="F41" s="128"/>
      <c r="G41" s="128"/>
      <c r="H41" s="128"/>
      <c r="I41" s="128"/>
      <c r="J41" s="128"/>
      <c r="K41" s="116" t="str">
        <f>IFERROR(VLOOKUP(D41,'対象事業所等（車両燃料費） (10月以降指定)'!$B$2:$D$25,2,FALSE),"")</f>
        <v/>
      </c>
      <c r="L41" s="129" t="str">
        <f t="shared" si="1"/>
        <v/>
      </c>
      <c r="M41" s="117" t="str">
        <f t="shared" si="2"/>
        <v/>
      </c>
      <c r="N41" s="125" t="str">
        <f t="shared" si="3"/>
        <v/>
      </c>
      <c r="O41" s="105" t="str">
        <f t="shared" si="4"/>
        <v/>
      </c>
      <c r="P41" s="103" t="b">
        <f t="shared" si="5"/>
        <v>0</v>
      </c>
      <c r="Q41" s="103" t="str">
        <f t="shared" si="8"/>
        <v>TRUE</v>
      </c>
      <c r="R41" s="103" t="str">
        <f t="shared" si="8"/>
        <v>TRUE</v>
      </c>
      <c r="S41" s="103" t="str">
        <f t="shared" si="8"/>
        <v>TRUE</v>
      </c>
      <c r="T41" s="103" t="str">
        <f t="shared" si="8"/>
        <v>TRUE</v>
      </c>
      <c r="U41" s="103" t="str">
        <f t="shared" si="8"/>
        <v>TRUE</v>
      </c>
      <c r="V41" s="103" t="str">
        <f t="shared" si="8"/>
        <v>TRUE</v>
      </c>
      <c r="W41" s="127" t="str">
        <f t="shared" si="6"/>
        <v>〇</v>
      </c>
    </row>
    <row r="42" spans="1:23" ht="25" customHeight="1">
      <c r="A42" s="109" t="str">
        <f t="shared" si="7"/>
        <v/>
      </c>
      <c r="B42" s="114"/>
      <c r="C42" s="115"/>
      <c r="D42" s="115"/>
      <c r="E42" s="128"/>
      <c r="F42" s="128"/>
      <c r="G42" s="128"/>
      <c r="H42" s="128"/>
      <c r="I42" s="128"/>
      <c r="J42" s="128"/>
      <c r="K42" s="116" t="str">
        <f>IFERROR(VLOOKUP(D42,'対象事業所等（車両燃料費） (10月以降指定)'!$B$2:$D$25,2,FALSE),"")</f>
        <v/>
      </c>
      <c r="L42" s="129" t="str">
        <f t="shared" si="1"/>
        <v/>
      </c>
      <c r="M42" s="117" t="str">
        <f t="shared" si="2"/>
        <v/>
      </c>
      <c r="N42" s="125" t="str">
        <f t="shared" si="3"/>
        <v/>
      </c>
      <c r="O42" s="105" t="str">
        <f t="shared" si="4"/>
        <v/>
      </c>
      <c r="P42" s="103" t="b">
        <f t="shared" si="5"/>
        <v>0</v>
      </c>
      <c r="Q42" s="103" t="str">
        <f t="shared" si="8"/>
        <v>TRUE</v>
      </c>
      <c r="R42" s="103" t="str">
        <f t="shared" si="8"/>
        <v>TRUE</v>
      </c>
      <c r="S42" s="103" t="str">
        <f t="shared" si="8"/>
        <v>TRUE</v>
      </c>
      <c r="T42" s="103" t="str">
        <f t="shared" si="8"/>
        <v>TRUE</v>
      </c>
      <c r="U42" s="103" t="str">
        <f t="shared" si="8"/>
        <v>TRUE</v>
      </c>
      <c r="V42" s="103" t="str">
        <f t="shared" si="8"/>
        <v>TRUE</v>
      </c>
      <c r="W42" s="127" t="str">
        <f t="shared" si="6"/>
        <v>〇</v>
      </c>
    </row>
    <row r="43" spans="1:23" ht="25" customHeight="1">
      <c r="A43" s="109" t="str">
        <f t="shared" si="7"/>
        <v/>
      </c>
      <c r="B43" s="114"/>
      <c r="C43" s="115"/>
      <c r="D43" s="115"/>
      <c r="E43" s="128"/>
      <c r="F43" s="128"/>
      <c r="G43" s="128"/>
      <c r="H43" s="128"/>
      <c r="I43" s="128"/>
      <c r="J43" s="128"/>
      <c r="K43" s="116" t="str">
        <f>IFERROR(VLOOKUP(D43,'対象事業所等（車両燃料費） (10月以降指定)'!$B$2:$D$25,2,FALSE),"")</f>
        <v/>
      </c>
      <c r="L43" s="129" t="str">
        <f t="shared" si="1"/>
        <v/>
      </c>
      <c r="M43" s="117" t="str">
        <f t="shared" si="2"/>
        <v/>
      </c>
      <c r="N43" s="125" t="str">
        <f t="shared" si="3"/>
        <v/>
      </c>
      <c r="O43" s="105" t="str">
        <f t="shared" si="4"/>
        <v/>
      </c>
      <c r="P43" s="103" t="b">
        <f t="shared" si="5"/>
        <v>0</v>
      </c>
      <c r="Q43" s="103" t="str">
        <f t="shared" si="8"/>
        <v>TRUE</v>
      </c>
      <c r="R43" s="103" t="str">
        <f t="shared" si="8"/>
        <v>TRUE</v>
      </c>
      <c r="S43" s="103" t="str">
        <f t="shared" si="8"/>
        <v>TRUE</v>
      </c>
      <c r="T43" s="103" t="str">
        <f t="shared" si="8"/>
        <v>TRUE</v>
      </c>
      <c r="U43" s="103" t="str">
        <f t="shared" si="8"/>
        <v>TRUE</v>
      </c>
      <c r="V43" s="103" t="str">
        <f t="shared" si="8"/>
        <v>TRUE</v>
      </c>
      <c r="W43" s="127" t="str">
        <f t="shared" si="6"/>
        <v>〇</v>
      </c>
    </row>
    <row r="44" spans="1:23" ht="25" customHeight="1">
      <c r="A44" s="109" t="str">
        <f t="shared" si="7"/>
        <v/>
      </c>
      <c r="B44" s="114"/>
      <c r="C44" s="115"/>
      <c r="D44" s="115"/>
      <c r="E44" s="128"/>
      <c r="F44" s="128"/>
      <c r="G44" s="128"/>
      <c r="H44" s="128"/>
      <c r="I44" s="128"/>
      <c r="J44" s="128"/>
      <c r="K44" s="116" t="str">
        <f>IFERROR(VLOOKUP(D44,'対象事業所等（車両燃料費） (10月以降指定)'!$B$2:$D$25,2,FALSE),"")</f>
        <v/>
      </c>
      <c r="L44" s="129" t="str">
        <f t="shared" si="1"/>
        <v/>
      </c>
      <c r="M44" s="117" t="str">
        <f t="shared" si="2"/>
        <v/>
      </c>
      <c r="N44" s="125" t="str">
        <f t="shared" si="3"/>
        <v/>
      </c>
      <c r="O44" s="105" t="str">
        <f t="shared" si="4"/>
        <v/>
      </c>
      <c r="P44" s="103" t="b">
        <f t="shared" si="5"/>
        <v>0</v>
      </c>
      <c r="Q44" s="103" t="str">
        <f t="shared" si="8"/>
        <v>TRUE</v>
      </c>
      <c r="R44" s="103" t="str">
        <f t="shared" si="8"/>
        <v>TRUE</v>
      </c>
      <c r="S44" s="103" t="str">
        <f t="shared" si="8"/>
        <v>TRUE</v>
      </c>
      <c r="T44" s="103" t="str">
        <f t="shared" si="8"/>
        <v>TRUE</v>
      </c>
      <c r="U44" s="103" t="str">
        <f t="shared" si="8"/>
        <v>TRUE</v>
      </c>
      <c r="V44" s="103" t="str">
        <f t="shared" si="8"/>
        <v>TRUE</v>
      </c>
      <c r="W44" s="127" t="str">
        <f t="shared" si="6"/>
        <v>〇</v>
      </c>
    </row>
    <row r="45" spans="1:23" ht="25" customHeight="1">
      <c r="A45" s="109" t="str">
        <f t="shared" si="7"/>
        <v/>
      </c>
      <c r="B45" s="114"/>
      <c r="C45" s="115"/>
      <c r="D45" s="115"/>
      <c r="E45" s="128"/>
      <c r="F45" s="128"/>
      <c r="G45" s="128"/>
      <c r="H45" s="128"/>
      <c r="I45" s="128"/>
      <c r="J45" s="128"/>
      <c r="K45" s="116" t="str">
        <f>IFERROR(VLOOKUP(D45,'対象事業所等（車両燃料費） (10月以降指定)'!$B$2:$D$25,2,FALSE),"")</f>
        <v/>
      </c>
      <c r="L45" s="129" t="str">
        <f t="shared" si="1"/>
        <v/>
      </c>
      <c r="M45" s="117" t="str">
        <f t="shared" si="2"/>
        <v/>
      </c>
      <c r="N45" s="125" t="str">
        <f t="shared" si="3"/>
        <v/>
      </c>
      <c r="O45" s="105" t="str">
        <f t="shared" si="4"/>
        <v/>
      </c>
      <c r="P45" s="103" t="b">
        <f t="shared" si="5"/>
        <v>0</v>
      </c>
      <c r="Q45" s="103" t="str">
        <f t="shared" si="8"/>
        <v>TRUE</v>
      </c>
      <c r="R45" s="103" t="str">
        <f t="shared" si="8"/>
        <v>TRUE</v>
      </c>
      <c r="S45" s="103" t="str">
        <f t="shared" si="8"/>
        <v>TRUE</v>
      </c>
      <c r="T45" s="103" t="str">
        <f t="shared" si="8"/>
        <v>TRUE</v>
      </c>
      <c r="U45" s="103" t="str">
        <f t="shared" si="8"/>
        <v>TRUE</v>
      </c>
      <c r="V45" s="103" t="str">
        <f t="shared" si="8"/>
        <v>TRUE</v>
      </c>
      <c r="W45" s="127" t="str">
        <f t="shared" si="6"/>
        <v>〇</v>
      </c>
    </row>
    <row r="46" spans="1:23" ht="25" customHeight="1">
      <c r="A46" s="109" t="str">
        <f t="shared" si="7"/>
        <v/>
      </c>
      <c r="B46" s="114"/>
      <c r="C46" s="115"/>
      <c r="D46" s="115"/>
      <c r="E46" s="128"/>
      <c r="F46" s="128"/>
      <c r="G46" s="128"/>
      <c r="H46" s="128"/>
      <c r="I46" s="128"/>
      <c r="J46" s="128"/>
      <c r="K46" s="116" t="str">
        <f>IFERROR(VLOOKUP(D46,'対象事業所等（車両燃料費） (10月以降指定)'!$B$2:$D$25,2,FALSE),"")</f>
        <v/>
      </c>
      <c r="L46" s="129" t="str">
        <f t="shared" si="1"/>
        <v/>
      </c>
      <c r="M46" s="117" t="str">
        <f t="shared" si="2"/>
        <v/>
      </c>
      <c r="N46" s="125" t="str">
        <f t="shared" si="3"/>
        <v/>
      </c>
      <c r="O46" s="105" t="str">
        <f t="shared" si="4"/>
        <v/>
      </c>
      <c r="P46" s="103" t="b">
        <f t="shared" si="5"/>
        <v>0</v>
      </c>
      <c r="Q46" s="103" t="str">
        <f t="shared" si="8"/>
        <v>TRUE</v>
      </c>
      <c r="R46" s="103" t="str">
        <f t="shared" si="8"/>
        <v>TRUE</v>
      </c>
      <c r="S46" s="103" t="str">
        <f t="shared" si="8"/>
        <v>TRUE</v>
      </c>
      <c r="T46" s="103" t="str">
        <f t="shared" si="8"/>
        <v>TRUE</v>
      </c>
      <c r="U46" s="103" t="str">
        <f t="shared" si="8"/>
        <v>TRUE</v>
      </c>
      <c r="V46" s="103" t="str">
        <f t="shared" si="8"/>
        <v>TRUE</v>
      </c>
      <c r="W46" s="127" t="str">
        <f t="shared" si="6"/>
        <v>〇</v>
      </c>
    </row>
    <row r="47" spans="1:23" ht="25" customHeight="1">
      <c r="A47" s="109" t="str">
        <f t="shared" si="7"/>
        <v/>
      </c>
      <c r="B47" s="114"/>
      <c r="C47" s="115"/>
      <c r="D47" s="115"/>
      <c r="E47" s="128"/>
      <c r="F47" s="128"/>
      <c r="G47" s="128"/>
      <c r="H47" s="128"/>
      <c r="I47" s="128"/>
      <c r="J47" s="128"/>
      <c r="K47" s="116" t="str">
        <f>IFERROR(VLOOKUP(D47,'対象事業所等（車両燃料費） (10月以降指定)'!$B$2:$D$25,2,FALSE),"")</f>
        <v/>
      </c>
      <c r="L47" s="129" t="str">
        <f t="shared" si="1"/>
        <v/>
      </c>
      <c r="M47" s="117" t="str">
        <f t="shared" si="2"/>
        <v/>
      </c>
      <c r="N47" s="125" t="str">
        <f t="shared" si="3"/>
        <v/>
      </c>
      <c r="O47" s="105" t="str">
        <f t="shared" si="4"/>
        <v/>
      </c>
      <c r="P47" s="103" t="b">
        <f t="shared" si="5"/>
        <v>0</v>
      </c>
      <c r="Q47" s="103" t="str">
        <f t="shared" si="8"/>
        <v>TRUE</v>
      </c>
      <c r="R47" s="103" t="str">
        <f t="shared" si="8"/>
        <v>TRUE</v>
      </c>
      <c r="S47" s="103" t="str">
        <f t="shared" si="8"/>
        <v>TRUE</v>
      </c>
      <c r="T47" s="103" t="str">
        <f t="shared" si="8"/>
        <v>TRUE</v>
      </c>
      <c r="U47" s="103" t="str">
        <f t="shared" si="8"/>
        <v>TRUE</v>
      </c>
      <c r="V47" s="103" t="str">
        <f t="shared" si="8"/>
        <v>TRUE</v>
      </c>
      <c r="W47" s="127" t="str">
        <f t="shared" si="6"/>
        <v>〇</v>
      </c>
    </row>
    <row r="48" spans="1:23" ht="25" customHeight="1">
      <c r="A48" s="109" t="str">
        <f t="shared" si="7"/>
        <v/>
      </c>
      <c r="B48" s="114"/>
      <c r="C48" s="115"/>
      <c r="D48" s="115"/>
      <c r="E48" s="128"/>
      <c r="F48" s="128"/>
      <c r="G48" s="128"/>
      <c r="H48" s="128"/>
      <c r="I48" s="128"/>
      <c r="J48" s="128"/>
      <c r="K48" s="116" t="str">
        <f>IFERROR(VLOOKUP(D48,'対象事業所等（車両燃料費） (10月以降指定)'!$B$2:$D$25,2,FALSE),"")</f>
        <v/>
      </c>
      <c r="L48" s="129" t="str">
        <f t="shared" si="1"/>
        <v/>
      </c>
      <c r="M48" s="117" t="str">
        <f t="shared" si="2"/>
        <v/>
      </c>
      <c r="N48" s="125" t="str">
        <f t="shared" si="3"/>
        <v/>
      </c>
      <c r="O48" s="105" t="str">
        <f t="shared" si="4"/>
        <v/>
      </c>
      <c r="P48" s="103" t="b">
        <f t="shared" si="5"/>
        <v>0</v>
      </c>
      <c r="Q48" s="103" t="str">
        <f t="shared" si="8"/>
        <v>TRUE</v>
      </c>
      <c r="R48" s="103" t="str">
        <f t="shared" si="8"/>
        <v>TRUE</v>
      </c>
      <c r="S48" s="103" t="str">
        <f t="shared" si="8"/>
        <v>TRUE</v>
      </c>
      <c r="T48" s="103" t="str">
        <f t="shared" si="8"/>
        <v>TRUE</v>
      </c>
      <c r="U48" s="103" t="str">
        <f t="shared" si="8"/>
        <v>TRUE</v>
      </c>
      <c r="V48" s="103" t="str">
        <f t="shared" si="8"/>
        <v>TRUE</v>
      </c>
      <c r="W48" s="127" t="str">
        <f t="shared" si="6"/>
        <v>〇</v>
      </c>
    </row>
    <row r="49" spans="1:23" ht="25" customHeight="1">
      <c r="A49" s="109" t="str">
        <f t="shared" si="7"/>
        <v/>
      </c>
      <c r="B49" s="114"/>
      <c r="C49" s="115"/>
      <c r="D49" s="115"/>
      <c r="E49" s="128"/>
      <c r="F49" s="128"/>
      <c r="G49" s="128"/>
      <c r="H49" s="128"/>
      <c r="I49" s="128"/>
      <c r="J49" s="128"/>
      <c r="K49" s="116" t="str">
        <f>IFERROR(VLOOKUP(D49,'対象事業所等（車両燃料費） (10月以降指定)'!$B$2:$D$25,2,FALSE),"")</f>
        <v/>
      </c>
      <c r="L49" s="129" t="str">
        <f t="shared" si="1"/>
        <v/>
      </c>
      <c r="M49" s="117" t="str">
        <f t="shared" si="2"/>
        <v/>
      </c>
      <c r="N49" s="125" t="str">
        <f t="shared" si="3"/>
        <v/>
      </c>
      <c r="O49" s="105" t="str">
        <f t="shared" si="4"/>
        <v/>
      </c>
      <c r="P49" s="103" t="b">
        <f t="shared" si="5"/>
        <v>0</v>
      </c>
      <c r="Q49" s="103" t="str">
        <f t="shared" si="8"/>
        <v>TRUE</v>
      </c>
      <c r="R49" s="103" t="str">
        <f t="shared" si="8"/>
        <v>TRUE</v>
      </c>
      <c r="S49" s="103" t="str">
        <f t="shared" si="8"/>
        <v>TRUE</v>
      </c>
      <c r="T49" s="103" t="str">
        <f t="shared" si="8"/>
        <v>TRUE</v>
      </c>
      <c r="U49" s="103" t="str">
        <f t="shared" si="8"/>
        <v>TRUE</v>
      </c>
      <c r="V49" s="103" t="str">
        <f t="shared" si="8"/>
        <v>TRUE</v>
      </c>
      <c r="W49" s="127" t="str">
        <f t="shared" si="6"/>
        <v>〇</v>
      </c>
    </row>
    <row r="50" spans="1:23" ht="25" customHeight="1">
      <c r="A50" s="109" t="str">
        <f t="shared" si="7"/>
        <v/>
      </c>
      <c r="B50" s="114"/>
      <c r="C50" s="115"/>
      <c r="D50" s="115"/>
      <c r="E50" s="128"/>
      <c r="F50" s="128"/>
      <c r="G50" s="128"/>
      <c r="H50" s="128"/>
      <c r="I50" s="128"/>
      <c r="J50" s="128"/>
      <c r="K50" s="116" t="str">
        <f>IFERROR(VLOOKUP(D50,'対象事業所等（車両燃料費） (10月以降指定)'!$B$2:$D$25,2,FALSE),"")</f>
        <v/>
      </c>
      <c r="L50" s="129" t="str">
        <f t="shared" si="1"/>
        <v/>
      </c>
      <c r="M50" s="117" t="str">
        <f t="shared" si="2"/>
        <v/>
      </c>
      <c r="N50" s="125" t="str">
        <f t="shared" si="3"/>
        <v/>
      </c>
      <c r="O50" s="105" t="str">
        <f t="shared" si="4"/>
        <v/>
      </c>
      <c r="P50" s="103" t="b">
        <f t="shared" si="5"/>
        <v>0</v>
      </c>
      <c r="Q50" s="103" t="str">
        <f t="shared" si="8"/>
        <v>TRUE</v>
      </c>
      <c r="R50" s="103" t="str">
        <f t="shared" si="8"/>
        <v>TRUE</v>
      </c>
      <c r="S50" s="103" t="str">
        <f t="shared" si="8"/>
        <v>TRUE</v>
      </c>
      <c r="T50" s="103" t="str">
        <f t="shared" si="8"/>
        <v>TRUE</v>
      </c>
      <c r="U50" s="103" t="str">
        <f t="shared" si="8"/>
        <v>TRUE</v>
      </c>
      <c r="V50" s="103" t="str">
        <f t="shared" si="8"/>
        <v>TRUE</v>
      </c>
      <c r="W50" s="127" t="str">
        <f t="shared" si="6"/>
        <v>〇</v>
      </c>
    </row>
    <row r="51" spans="1:23" ht="25" customHeight="1">
      <c r="A51" s="109" t="str">
        <f t="shared" si="7"/>
        <v/>
      </c>
      <c r="B51" s="114"/>
      <c r="C51" s="115"/>
      <c r="D51" s="115"/>
      <c r="E51" s="128"/>
      <c r="F51" s="128"/>
      <c r="G51" s="128"/>
      <c r="H51" s="128"/>
      <c r="I51" s="128"/>
      <c r="J51" s="128"/>
      <c r="K51" s="116" t="str">
        <f>IFERROR(VLOOKUP(D51,'対象事業所等（車両燃料費） (10月以降指定)'!$B$2:$D$25,2,FALSE),"")</f>
        <v/>
      </c>
      <c r="L51" s="129" t="str">
        <f t="shared" si="1"/>
        <v/>
      </c>
      <c r="M51" s="117" t="str">
        <f t="shared" si="2"/>
        <v/>
      </c>
      <c r="N51" s="125" t="str">
        <f t="shared" si="3"/>
        <v/>
      </c>
      <c r="O51" s="105" t="str">
        <f t="shared" si="4"/>
        <v/>
      </c>
      <c r="P51" s="103" t="b">
        <f t="shared" si="5"/>
        <v>0</v>
      </c>
      <c r="Q51" s="103" t="str">
        <f t="shared" si="8"/>
        <v>TRUE</v>
      </c>
      <c r="R51" s="103" t="str">
        <f t="shared" si="8"/>
        <v>TRUE</v>
      </c>
      <c r="S51" s="103" t="str">
        <f t="shared" si="8"/>
        <v>TRUE</v>
      </c>
      <c r="T51" s="103" t="str">
        <f t="shared" si="8"/>
        <v>TRUE</v>
      </c>
      <c r="U51" s="103" t="str">
        <f t="shared" si="8"/>
        <v>TRUE</v>
      </c>
      <c r="V51" s="103" t="str">
        <f t="shared" si="8"/>
        <v>TRUE</v>
      </c>
      <c r="W51" s="127" t="str">
        <f t="shared" si="6"/>
        <v>〇</v>
      </c>
    </row>
    <row r="52" spans="1:23" ht="25" customHeight="1">
      <c r="A52" s="109" t="str">
        <f t="shared" si="7"/>
        <v/>
      </c>
      <c r="B52" s="114"/>
      <c r="C52" s="115"/>
      <c r="D52" s="115"/>
      <c r="E52" s="128"/>
      <c r="F52" s="128"/>
      <c r="G52" s="128"/>
      <c r="H52" s="128"/>
      <c r="I52" s="128"/>
      <c r="J52" s="128"/>
      <c r="K52" s="116" t="str">
        <f>IFERROR(VLOOKUP(D52,'対象事業所等（車両燃料費） (10月以降指定)'!$B$2:$D$25,2,FALSE),"")</f>
        <v/>
      </c>
      <c r="L52" s="129" t="str">
        <f t="shared" si="1"/>
        <v/>
      </c>
      <c r="M52" s="117" t="str">
        <f t="shared" si="2"/>
        <v/>
      </c>
      <c r="N52" s="125" t="str">
        <f t="shared" si="3"/>
        <v/>
      </c>
      <c r="O52" s="105" t="str">
        <f t="shared" si="4"/>
        <v/>
      </c>
      <c r="P52" s="103" t="b">
        <f t="shared" si="5"/>
        <v>0</v>
      </c>
      <c r="Q52" s="103" t="str">
        <f t="shared" si="8"/>
        <v>TRUE</v>
      </c>
      <c r="R52" s="103" t="str">
        <f t="shared" si="8"/>
        <v>TRUE</v>
      </c>
      <c r="S52" s="103" t="str">
        <f t="shared" si="8"/>
        <v>TRUE</v>
      </c>
      <c r="T52" s="103" t="str">
        <f t="shared" si="8"/>
        <v>TRUE</v>
      </c>
      <c r="U52" s="103" t="str">
        <f t="shared" si="8"/>
        <v>TRUE</v>
      </c>
      <c r="V52" s="103" t="str">
        <f t="shared" si="8"/>
        <v>TRUE</v>
      </c>
      <c r="W52" s="127" t="str">
        <f t="shared" si="6"/>
        <v>〇</v>
      </c>
    </row>
    <row r="53" spans="1:23" ht="25" customHeight="1">
      <c r="A53" s="109" t="str">
        <f t="shared" si="7"/>
        <v/>
      </c>
      <c r="B53" s="114"/>
      <c r="C53" s="115"/>
      <c r="D53" s="115"/>
      <c r="E53" s="128"/>
      <c r="F53" s="128"/>
      <c r="G53" s="128"/>
      <c r="H53" s="128"/>
      <c r="I53" s="128"/>
      <c r="J53" s="128"/>
      <c r="K53" s="116" t="str">
        <f>IFERROR(VLOOKUP(D53,'対象事業所等（車両燃料費） (10月以降指定)'!$B$2:$D$25,2,FALSE),"")</f>
        <v/>
      </c>
      <c r="L53" s="129" t="str">
        <f t="shared" si="1"/>
        <v/>
      </c>
      <c r="M53" s="117" t="str">
        <f t="shared" si="2"/>
        <v/>
      </c>
      <c r="N53" s="125" t="str">
        <f t="shared" si="3"/>
        <v/>
      </c>
      <c r="O53" s="105" t="str">
        <f t="shared" si="4"/>
        <v/>
      </c>
      <c r="P53" s="103" t="b">
        <f t="shared" si="5"/>
        <v>0</v>
      </c>
      <c r="Q53" s="103" t="str">
        <f t="shared" si="8"/>
        <v>TRUE</v>
      </c>
      <c r="R53" s="103" t="str">
        <f t="shared" si="8"/>
        <v>TRUE</v>
      </c>
      <c r="S53" s="103" t="str">
        <f t="shared" si="8"/>
        <v>TRUE</v>
      </c>
      <c r="T53" s="103" t="str">
        <f t="shared" si="8"/>
        <v>TRUE</v>
      </c>
      <c r="U53" s="103" t="str">
        <f t="shared" si="8"/>
        <v>TRUE</v>
      </c>
      <c r="V53" s="103" t="str">
        <f t="shared" si="8"/>
        <v>TRUE</v>
      </c>
      <c r="W53" s="127" t="str">
        <f t="shared" si="6"/>
        <v>〇</v>
      </c>
    </row>
    <row r="54" spans="1:23" ht="25" customHeight="1">
      <c r="A54" s="109" t="str">
        <f t="shared" si="7"/>
        <v/>
      </c>
      <c r="B54" s="114"/>
      <c r="C54" s="115"/>
      <c r="D54" s="115"/>
      <c r="E54" s="128"/>
      <c r="F54" s="128"/>
      <c r="G54" s="128"/>
      <c r="H54" s="128"/>
      <c r="I54" s="128"/>
      <c r="J54" s="128"/>
      <c r="K54" s="116" t="str">
        <f>IFERROR(VLOOKUP(D54,'対象事業所等（車両燃料費） (10月以降指定)'!$B$2:$D$25,2,FALSE),"")</f>
        <v/>
      </c>
      <c r="L54" s="129" t="str">
        <f t="shared" si="1"/>
        <v/>
      </c>
      <c r="M54" s="117" t="str">
        <f t="shared" si="2"/>
        <v/>
      </c>
      <c r="N54" s="125" t="str">
        <f t="shared" si="3"/>
        <v/>
      </c>
      <c r="O54" s="105" t="str">
        <f t="shared" si="4"/>
        <v/>
      </c>
      <c r="P54" s="103" t="b">
        <f t="shared" si="5"/>
        <v>0</v>
      </c>
      <c r="Q54" s="103" t="str">
        <f t="shared" si="8"/>
        <v>TRUE</v>
      </c>
      <c r="R54" s="103" t="str">
        <f t="shared" si="8"/>
        <v>TRUE</v>
      </c>
      <c r="S54" s="103" t="str">
        <f t="shared" si="8"/>
        <v>TRUE</v>
      </c>
      <c r="T54" s="103" t="str">
        <f t="shared" si="8"/>
        <v>TRUE</v>
      </c>
      <c r="U54" s="103" t="str">
        <f t="shared" si="8"/>
        <v>TRUE</v>
      </c>
      <c r="V54" s="103" t="str">
        <f t="shared" si="8"/>
        <v>TRUE</v>
      </c>
      <c r="W54" s="127" t="str">
        <f t="shared" si="6"/>
        <v>〇</v>
      </c>
    </row>
    <row r="55" spans="1:23" ht="25" customHeight="1">
      <c r="A55" s="109" t="str">
        <f t="shared" si="7"/>
        <v/>
      </c>
      <c r="B55" s="114"/>
      <c r="C55" s="115"/>
      <c r="D55" s="115"/>
      <c r="E55" s="128"/>
      <c r="F55" s="128"/>
      <c r="G55" s="128"/>
      <c r="H55" s="128"/>
      <c r="I55" s="128"/>
      <c r="J55" s="128"/>
      <c r="K55" s="116" t="str">
        <f>IFERROR(VLOOKUP(D55,'対象事業所等（車両燃料費） (10月以降指定)'!$B$2:$D$25,2,FALSE),"")</f>
        <v/>
      </c>
      <c r="L55" s="129" t="str">
        <f t="shared" si="1"/>
        <v/>
      </c>
      <c r="M55" s="117" t="str">
        <f t="shared" si="2"/>
        <v/>
      </c>
      <c r="N55" s="125" t="str">
        <f t="shared" si="3"/>
        <v/>
      </c>
      <c r="O55" s="105" t="str">
        <f t="shared" si="4"/>
        <v/>
      </c>
      <c r="P55" s="103" t="b">
        <f t="shared" si="5"/>
        <v>0</v>
      </c>
      <c r="Q55" s="103" t="str">
        <f t="shared" si="8"/>
        <v>TRUE</v>
      </c>
      <c r="R55" s="103" t="str">
        <f t="shared" si="8"/>
        <v>TRUE</v>
      </c>
      <c r="S55" s="103" t="str">
        <f t="shared" si="8"/>
        <v>TRUE</v>
      </c>
      <c r="T55" s="103" t="str">
        <f t="shared" si="8"/>
        <v>TRUE</v>
      </c>
      <c r="U55" s="103" t="str">
        <f t="shared" si="8"/>
        <v>TRUE</v>
      </c>
      <c r="V55" s="103" t="str">
        <f t="shared" si="8"/>
        <v>TRUE</v>
      </c>
      <c r="W55" s="127" t="str">
        <f t="shared" si="6"/>
        <v>〇</v>
      </c>
    </row>
    <row r="56" spans="1:23" ht="25" customHeight="1">
      <c r="A56" s="109" t="str">
        <f t="shared" si="7"/>
        <v/>
      </c>
      <c r="B56" s="114"/>
      <c r="C56" s="115"/>
      <c r="D56" s="115"/>
      <c r="E56" s="128"/>
      <c r="F56" s="128"/>
      <c r="G56" s="128"/>
      <c r="H56" s="128"/>
      <c r="I56" s="128"/>
      <c r="J56" s="128"/>
      <c r="K56" s="116" t="str">
        <f>IFERROR(VLOOKUP(D56,'対象事業所等（車両燃料費） (10月以降指定)'!$B$2:$D$25,2,FALSE),"")</f>
        <v/>
      </c>
      <c r="L56" s="129" t="str">
        <f t="shared" si="1"/>
        <v/>
      </c>
      <c r="M56" s="117" t="str">
        <f t="shared" si="2"/>
        <v/>
      </c>
      <c r="N56" s="125" t="str">
        <f t="shared" si="3"/>
        <v/>
      </c>
      <c r="O56" s="105" t="str">
        <f t="shared" si="4"/>
        <v/>
      </c>
      <c r="P56" s="103" t="b">
        <f t="shared" si="5"/>
        <v>0</v>
      </c>
      <c r="Q56" s="103" t="str">
        <f t="shared" si="8"/>
        <v>TRUE</v>
      </c>
      <c r="R56" s="103" t="str">
        <f t="shared" si="8"/>
        <v>TRUE</v>
      </c>
      <c r="S56" s="103" t="str">
        <f t="shared" si="8"/>
        <v>TRUE</v>
      </c>
      <c r="T56" s="103" t="str">
        <f t="shared" si="8"/>
        <v>TRUE</v>
      </c>
      <c r="U56" s="103" t="str">
        <f t="shared" si="8"/>
        <v>TRUE</v>
      </c>
      <c r="V56" s="103" t="str">
        <f t="shared" si="8"/>
        <v>TRUE</v>
      </c>
      <c r="W56" s="127" t="str">
        <f t="shared" si="6"/>
        <v>〇</v>
      </c>
    </row>
    <row r="57" spans="1:23" ht="25" customHeight="1">
      <c r="A57" s="109" t="str">
        <f t="shared" si="7"/>
        <v/>
      </c>
      <c r="B57" s="114"/>
      <c r="C57" s="115"/>
      <c r="D57" s="115"/>
      <c r="E57" s="128"/>
      <c r="F57" s="128"/>
      <c r="G57" s="128"/>
      <c r="H57" s="128"/>
      <c r="I57" s="128"/>
      <c r="J57" s="128"/>
      <c r="K57" s="116" t="str">
        <f>IFERROR(VLOOKUP(D57,'対象事業所等（車両燃料費） (10月以降指定)'!$B$2:$D$25,2,FALSE),"")</f>
        <v/>
      </c>
      <c r="L57" s="129" t="str">
        <f t="shared" si="1"/>
        <v/>
      </c>
      <c r="M57" s="117" t="str">
        <f t="shared" si="2"/>
        <v/>
      </c>
      <c r="N57" s="125" t="str">
        <f t="shared" si="3"/>
        <v/>
      </c>
      <c r="O57" s="105" t="str">
        <f t="shared" si="4"/>
        <v/>
      </c>
      <c r="P57" s="103" t="b">
        <f t="shared" si="5"/>
        <v>0</v>
      </c>
      <c r="Q57" s="103" t="str">
        <f t="shared" si="8"/>
        <v>TRUE</v>
      </c>
      <c r="R57" s="103" t="str">
        <f t="shared" si="8"/>
        <v>TRUE</v>
      </c>
      <c r="S57" s="103" t="str">
        <f t="shared" si="8"/>
        <v>TRUE</v>
      </c>
      <c r="T57" s="103" t="str">
        <f t="shared" si="8"/>
        <v>TRUE</v>
      </c>
      <c r="U57" s="103" t="str">
        <f t="shared" si="8"/>
        <v>TRUE</v>
      </c>
      <c r="V57" s="103" t="str">
        <f t="shared" si="8"/>
        <v>TRUE</v>
      </c>
      <c r="W57" s="127" t="str">
        <f t="shared" si="6"/>
        <v>〇</v>
      </c>
    </row>
    <row r="58" spans="1:23" ht="25" customHeight="1">
      <c r="A58" s="109" t="str">
        <f t="shared" si="7"/>
        <v/>
      </c>
      <c r="B58" s="114"/>
      <c r="C58" s="115"/>
      <c r="D58" s="115"/>
      <c r="E58" s="128"/>
      <c r="F58" s="128"/>
      <c r="G58" s="128"/>
      <c r="H58" s="128"/>
      <c r="I58" s="128"/>
      <c r="J58" s="128"/>
      <c r="K58" s="116" t="str">
        <f>IFERROR(VLOOKUP(D58,'対象事業所等（車両燃料費） (10月以降指定)'!$B$2:$D$25,2,FALSE),"")</f>
        <v/>
      </c>
      <c r="L58" s="129" t="str">
        <f t="shared" si="1"/>
        <v/>
      </c>
      <c r="M58" s="117" t="str">
        <f t="shared" si="2"/>
        <v/>
      </c>
      <c r="N58" s="125" t="str">
        <f t="shared" si="3"/>
        <v/>
      </c>
      <c r="O58" s="105" t="str">
        <f t="shared" si="4"/>
        <v/>
      </c>
      <c r="P58" s="103" t="b">
        <f t="shared" si="5"/>
        <v>0</v>
      </c>
      <c r="Q58" s="103" t="str">
        <f t="shared" si="8"/>
        <v>TRUE</v>
      </c>
      <c r="R58" s="103" t="str">
        <f t="shared" si="8"/>
        <v>TRUE</v>
      </c>
      <c r="S58" s="103" t="str">
        <f t="shared" si="8"/>
        <v>TRUE</v>
      </c>
      <c r="T58" s="103" t="str">
        <f t="shared" si="8"/>
        <v>TRUE</v>
      </c>
      <c r="U58" s="103" t="str">
        <f t="shared" si="8"/>
        <v>TRUE</v>
      </c>
      <c r="V58" s="103" t="str">
        <f t="shared" si="8"/>
        <v>TRUE</v>
      </c>
      <c r="W58" s="127" t="str">
        <f t="shared" si="6"/>
        <v>〇</v>
      </c>
    </row>
    <row r="59" spans="1:23" ht="25" customHeight="1">
      <c r="A59" s="109" t="str">
        <f t="shared" si="7"/>
        <v/>
      </c>
      <c r="B59" s="114"/>
      <c r="C59" s="115"/>
      <c r="D59" s="115"/>
      <c r="E59" s="128"/>
      <c r="F59" s="128"/>
      <c r="G59" s="128"/>
      <c r="H59" s="128"/>
      <c r="I59" s="128"/>
      <c r="J59" s="128"/>
      <c r="K59" s="116" t="str">
        <f>IFERROR(VLOOKUP(D59,'対象事業所等（車両燃料費） (10月以降指定)'!$B$2:$D$25,2,FALSE),"")</f>
        <v/>
      </c>
      <c r="L59" s="129" t="str">
        <f t="shared" si="1"/>
        <v/>
      </c>
      <c r="M59" s="117" t="str">
        <f t="shared" si="2"/>
        <v/>
      </c>
      <c r="N59" s="125" t="str">
        <f t="shared" si="3"/>
        <v/>
      </c>
      <c r="O59" s="105" t="str">
        <f t="shared" si="4"/>
        <v/>
      </c>
      <c r="P59" s="103" t="b">
        <f t="shared" si="5"/>
        <v>0</v>
      </c>
      <c r="Q59" s="103" t="str">
        <f t="shared" si="8"/>
        <v>TRUE</v>
      </c>
      <c r="R59" s="103" t="str">
        <f t="shared" si="8"/>
        <v>TRUE</v>
      </c>
      <c r="S59" s="103" t="str">
        <f t="shared" si="8"/>
        <v>TRUE</v>
      </c>
      <c r="T59" s="103" t="str">
        <f t="shared" si="8"/>
        <v>TRUE</v>
      </c>
      <c r="U59" s="103" t="str">
        <f t="shared" si="8"/>
        <v>TRUE</v>
      </c>
      <c r="V59" s="103" t="str">
        <f t="shared" si="8"/>
        <v>TRUE</v>
      </c>
      <c r="W59" s="127" t="str">
        <f t="shared" si="6"/>
        <v>〇</v>
      </c>
    </row>
    <row r="60" spans="1:23" ht="25" customHeight="1">
      <c r="A60" s="109" t="str">
        <f t="shared" si="7"/>
        <v/>
      </c>
      <c r="B60" s="114"/>
      <c r="C60" s="115"/>
      <c r="D60" s="115"/>
      <c r="E60" s="128"/>
      <c r="F60" s="128"/>
      <c r="G60" s="128"/>
      <c r="H60" s="128"/>
      <c r="I60" s="128"/>
      <c r="J60" s="128"/>
      <c r="K60" s="116" t="str">
        <f>IFERROR(VLOOKUP(D60,'対象事業所等（車両燃料費） (10月以降指定)'!$B$2:$D$25,2,FALSE),"")</f>
        <v/>
      </c>
      <c r="L60" s="129" t="str">
        <f t="shared" si="1"/>
        <v/>
      </c>
      <c r="M60" s="117" t="str">
        <f t="shared" si="2"/>
        <v/>
      </c>
      <c r="N60" s="125" t="str">
        <f t="shared" si="3"/>
        <v/>
      </c>
      <c r="O60" s="105" t="str">
        <f t="shared" si="4"/>
        <v/>
      </c>
      <c r="P60" s="103" t="b">
        <f t="shared" si="5"/>
        <v>0</v>
      </c>
      <c r="Q60" s="103" t="str">
        <f t="shared" si="8"/>
        <v>TRUE</v>
      </c>
      <c r="R60" s="103" t="str">
        <f t="shared" si="8"/>
        <v>TRUE</v>
      </c>
      <c r="S60" s="103" t="str">
        <f t="shared" si="8"/>
        <v>TRUE</v>
      </c>
      <c r="T60" s="103" t="str">
        <f t="shared" si="8"/>
        <v>TRUE</v>
      </c>
      <c r="U60" s="103" t="str">
        <f t="shared" si="8"/>
        <v>TRUE</v>
      </c>
      <c r="V60" s="103" t="str">
        <f t="shared" si="8"/>
        <v>TRUE</v>
      </c>
      <c r="W60" s="127" t="str">
        <f t="shared" si="6"/>
        <v>〇</v>
      </c>
    </row>
    <row r="61" spans="1:23" ht="25" customHeight="1">
      <c r="A61" s="109" t="str">
        <f t="shared" si="7"/>
        <v/>
      </c>
      <c r="B61" s="114"/>
      <c r="C61" s="115"/>
      <c r="D61" s="115"/>
      <c r="E61" s="128"/>
      <c r="F61" s="128"/>
      <c r="G61" s="128"/>
      <c r="H61" s="128"/>
      <c r="I61" s="128"/>
      <c r="J61" s="128"/>
      <c r="K61" s="116" t="str">
        <f>IFERROR(VLOOKUP(D61,'対象事業所等（車両燃料費） (10月以降指定)'!$B$2:$D$25,2,FALSE),"")</f>
        <v/>
      </c>
      <c r="L61" s="129" t="str">
        <f t="shared" si="1"/>
        <v/>
      </c>
      <c r="M61" s="117" t="str">
        <f t="shared" si="2"/>
        <v/>
      </c>
      <c r="N61" s="125" t="str">
        <f t="shared" si="3"/>
        <v/>
      </c>
      <c r="O61" s="105" t="str">
        <f t="shared" si="4"/>
        <v/>
      </c>
      <c r="P61" s="103" t="b">
        <f t="shared" si="5"/>
        <v>0</v>
      </c>
      <c r="Q61" s="103" t="str">
        <f t="shared" si="8"/>
        <v>TRUE</v>
      </c>
      <c r="R61" s="103" t="str">
        <f t="shared" si="8"/>
        <v>TRUE</v>
      </c>
      <c r="S61" s="103" t="str">
        <f t="shared" si="8"/>
        <v>TRUE</v>
      </c>
      <c r="T61" s="103" t="str">
        <f t="shared" si="8"/>
        <v>TRUE</v>
      </c>
      <c r="U61" s="103" t="str">
        <f t="shared" si="8"/>
        <v>TRUE</v>
      </c>
      <c r="V61" s="103" t="str">
        <f t="shared" si="8"/>
        <v>TRUE</v>
      </c>
      <c r="W61" s="127" t="str">
        <f t="shared" si="6"/>
        <v>〇</v>
      </c>
    </row>
    <row r="62" spans="1:23" ht="25" customHeight="1">
      <c r="A62" s="109" t="str">
        <f t="shared" si="7"/>
        <v/>
      </c>
      <c r="B62" s="114"/>
      <c r="C62" s="115"/>
      <c r="D62" s="115"/>
      <c r="E62" s="128"/>
      <c r="F62" s="128"/>
      <c r="G62" s="128"/>
      <c r="H62" s="128"/>
      <c r="I62" s="128"/>
      <c r="J62" s="128"/>
      <c r="K62" s="116" t="str">
        <f>IFERROR(VLOOKUP(D62,'対象事業所等（車両燃料費） (10月以降指定)'!$B$2:$D$25,2,FALSE),"")</f>
        <v/>
      </c>
      <c r="L62" s="129" t="str">
        <f t="shared" si="1"/>
        <v/>
      </c>
      <c r="M62" s="117" t="str">
        <f t="shared" si="2"/>
        <v/>
      </c>
      <c r="N62" s="125" t="str">
        <f t="shared" si="3"/>
        <v/>
      </c>
      <c r="O62" s="105" t="str">
        <f t="shared" si="4"/>
        <v/>
      </c>
      <c r="P62" s="103" t="b">
        <f t="shared" si="5"/>
        <v>0</v>
      </c>
      <c r="Q62" s="103" t="str">
        <f t="shared" si="8"/>
        <v>TRUE</v>
      </c>
      <c r="R62" s="103" t="str">
        <f t="shared" si="8"/>
        <v>TRUE</v>
      </c>
      <c r="S62" s="103" t="str">
        <f t="shared" si="8"/>
        <v>TRUE</v>
      </c>
      <c r="T62" s="103" t="str">
        <f t="shared" si="8"/>
        <v>TRUE</v>
      </c>
      <c r="U62" s="103" t="str">
        <f t="shared" si="8"/>
        <v>TRUE</v>
      </c>
      <c r="V62" s="103" t="str">
        <f t="shared" si="8"/>
        <v>TRUE</v>
      </c>
      <c r="W62" s="127" t="str">
        <f t="shared" si="6"/>
        <v>〇</v>
      </c>
    </row>
    <row r="63" spans="1:23" ht="25" customHeight="1">
      <c r="A63" s="109" t="str">
        <f t="shared" si="7"/>
        <v/>
      </c>
      <c r="B63" s="114"/>
      <c r="C63" s="115"/>
      <c r="D63" s="115"/>
      <c r="E63" s="128"/>
      <c r="F63" s="128"/>
      <c r="G63" s="128"/>
      <c r="H63" s="128"/>
      <c r="I63" s="128"/>
      <c r="J63" s="128"/>
      <c r="K63" s="116" t="str">
        <f>IFERROR(VLOOKUP(D63,'対象事業所等（車両燃料費） (10月以降指定)'!$B$2:$D$25,2,FALSE),"")</f>
        <v/>
      </c>
      <c r="L63" s="129" t="str">
        <f t="shared" si="1"/>
        <v/>
      </c>
      <c r="M63" s="117" t="str">
        <f t="shared" si="2"/>
        <v/>
      </c>
      <c r="N63" s="125" t="str">
        <f t="shared" si="3"/>
        <v/>
      </c>
      <c r="O63" s="105" t="str">
        <f t="shared" si="4"/>
        <v/>
      </c>
      <c r="P63" s="103" t="b">
        <f t="shared" si="5"/>
        <v>0</v>
      </c>
      <c r="Q63" s="103" t="str">
        <f t="shared" si="8"/>
        <v>TRUE</v>
      </c>
      <c r="R63" s="103" t="str">
        <f t="shared" si="8"/>
        <v>TRUE</v>
      </c>
      <c r="S63" s="103" t="str">
        <f t="shared" si="8"/>
        <v>TRUE</v>
      </c>
      <c r="T63" s="103" t="str">
        <f t="shared" si="8"/>
        <v>TRUE</v>
      </c>
      <c r="U63" s="103" t="str">
        <f t="shared" si="8"/>
        <v>TRUE</v>
      </c>
      <c r="V63" s="103" t="str">
        <f t="shared" si="8"/>
        <v>TRUE</v>
      </c>
      <c r="W63" s="127" t="str">
        <f t="shared" si="6"/>
        <v>〇</v>
      </c>
    </row>
    <row r="64" spans="1:23" ht="25" customHeight="1">
      <c r="A64" s="109" t="str">
        <f t="shared" si="7"/>
        <v/>
      </c>
      <c r="B64" s="114"/>
      <c r="C64" s="115"/>
      <c r="D64" s="115"/>
      <c r="E64" s="128"/>
      <c r="F64" s="128"/>
      <c r="G64" s="128"/>
      <c r="H64" s="128"/>
      <c r="I64" s="128"/>
      <c r="J64" s="128"/>
      <c r="K64" s="116" t="str">
        <f>IFERROR(VLOOKUP(D64,'対象事業所等（車両燃料費） (10月以降指定)'!$B$2:$D$25,2,FALSE),"")</f>
        <v/>
      </c>
      <c r="L64" s="129" t="str">
        <f t="shared" si="1"/>
        <v/>
      </c>
      <c r="M64" s="117" t="str">
        <f t="shared" si="2"/>
        <v/>
      </c>
      <c r="N64" s="125" t="str">
        <f t="shared" si="3"/>
        <v/>
      </c>
      <c r="O64" s="105" t="str">
        <f t="shared" si="4"/>
        <v/>
      </c>
      <c r="P64" s="103" t="b">
        <f t="shared" si="5"/>
        <v>0</v>
      </c>
      <c r="Q64" s="103" t="str">
        <f t="shared" si="8"/>
        <v>TRUE</v>
      </c>
      <c r="R64" s="103" t="str">
        <f t="shared" si="8"/>
        <v>TRUE</v>
      </c>
      <c r="S64" s="103" t="str">
        <f t="shared" si="8"/>
        <v>TRUE</v>
      </c>
      <c r="T64" s="103" t="str">
        <f t="shared" si="8"/>
        <v>TRUE</v>
      </c>
      <c r="U64" s="103" t="str">
        <f t="shared" si="8"/>
        <v>TRUE</v>
      </c>
      <c r="V64" s="103" t="str">
        <f t="shared" si="8"/>
        <v>TRUE</v>
      </c>
      <c r="W64" s="127" t="str">
        <f t="shared" si="6"/>
        <v>〇</v>
      </c>
    </row>
    <row r="65" spans="1:23" ht="25" customHeight="1">
      <c r="A65" s="109" t="str">
        <f t="shared" si="7"/>
        <v/>
      </c>
      <c r="B65" s="114"/>
      <c r="C65" s="115"/>
      <c r="D65" s="115"/>
      <c r="E65" s="128"/>
      <c r="F65" s="128"/>
      <c r="G65" s="128"/>
      <c r="H65" s="128"/>
      <c r="I65" s="128"/>
      <c r="J65" s="128"/>
      <c r="K65" s="116" t="str">
        <f>IFERROR(VLOOKUP(D65,'対象事業所等（車両燃料費） (10月以降指定)'!$B$2:$D$25,2,FALSE),"")</f>
        <v/>
      </c>
      <c r="L65" s="129" t="str">
        <f t="shared" si="1"/>
        <v/>
      </c>
      <c r="M65" s="117" t="str">
        <f t="shared" si="2"/>
        <v/>
      </c>
      <c r="N65" s="125" t="str">
        <f t="shared" si="3"/>
        <v/>
      </c>
      <c r="O65" s="105" t="str">
        <f t="shared" si="4"/>
        <v/>
      </c>
      <c r="P65" s="103" t="b">
        <f t="shared" si="5"/>
        <v>0</v>
      </c>
      <c r="Q65" s="103" t="str">
        <f t="shared" si="8"/>
        <v>TRUE</v>
      </c>
      <c r="R65" s="103" t="str">
        <f t="shared" si="8"/>
        <v>TRUE</v>
      </c>
      <c r="S65" s="103" t="str">
        <f t="shared" si="8"/>
        <v>TRUE</v>
      </c>
      <c r="T65" s="103" t="str">
        <f t="shared" si="8"/>
        <v>TRUE</v>
      </c>
      <c r="U65" s="103" t="str">
        <f t="shared" si="8"/>
        <v>TRUE</v>
      </c>
      <c r="V65" s="103" t="str">
        <f t="shared" si="8"/>
        <v>TRUE</v>
      </c>
      <c r="W65" s="127" t="str">
        <f t="shared" si="6"/>
        <v>〇</v>
      </c>
    </row>
    <row r="66" spans="1:23" ht="25" customHeight="1">
      <c r="A66" s="109" t="str">
        <f t="shared" si="7"/>
        <v/>
      </c>
      <c r="B66" s="114"/>
      <c r="C66" s="115"/>
      <c r="D66" s="115"/>
      <c r="E66" s="128"/>
      <c r="F66" s="128"/>
      <c r="G66" s="128"/>
      <c r="H66" s="128"/>
      <c r="I66" s="128"/>
      <c r="J66" s="128"/>
      <c r="K66" s="116" t="str">
        <f>IFERROR(VLOOKUP(D66,'対象事業所等（車両燃料費） (10月以降指定)'!$B$2:$D$25,2,FALSE),"")</f>
        <v/>
      </c>
      <c r="L66" s="129" t="str">
        <f t="shared" si="1"/>
        <v/>
      </c>
      <c r="M66" s="117" t="str">
        <f t="shared" si="2"/>
        <v/>
      </c>
      <c r="N66" s="125" t="str">
        <f t="shared" si="3"/>
        <v/>
      </c>
      <c r="O66" s="105" t="str">
        <f t="shared" si="4"/>
        <v/>
      </c>
      <c r="P66" s="103" t="b">
        <f t="shared" si="5"/>
        <v>0</v>
      </c>
      <c r="Q66" s="103" t="str">
        <f t="shared" si="8"/>
        <v>TRUE</v>
      </c>
      <c r="R66" s="103" t="str">
        <f t="shared" si="8"/>
        <v>TRUE</v>
      </c>
      <c r="S66" s="103" t="str">
        <f t="shared" si="8"/>
        <v>TRUE</v>
      </c>
      <c r="T66" s="103" t="str">
        <f t="shared" si="8"/>
        <v>TRUE</v>
      </c>
      <c r="U66" s="103" t="str">
        <f t="shared" si="8"/>
        <v>TRUE</v>
      </c>
      <c r="V66" s="103" t="str">
        <f t="shared" si="8"/>
        <v>TRUE</v>
      </c>
      <c r="W66" s="127" t="str">
        <f t="shared" si="6"/>
        <v>〇</v>
      </c>
    </row>
    <row r="67" spans="1:23" ht="25" customHeight="1">
      <c r="A67" s="109" t="str">
        <f t="shared" si="7"/>
        <v/>
      </c>
      <c r="B67" s="114"/>
      <c r="C67" s="115"/>
      <c r="D67" s="115"/>
      <c r="E67" s="128"/>
      <c r="F67" s="128"/>
      <c r="G67" s="128"/>
      <c r="H67" s="128"/>
      <c r="I67" s="128"/>
      <c r="J67" s="128"/>
      <c r="K67" s="116" t="str">
        <f>IFERROR(VLOOKUP(D67,'対象事業所等（車両燃料費） (10月以降指定)'!$B$2:$D$25,2,FALSE),"")</f>
        <v/>
      </c>
      <c r="L67" s="129" t="str">
        <f t="shared" si="1"/>
        <v/>
      </c>
      <c r="M67" s="117" t="str">
        <f t="shared" si="2"/>
        <v/>
      </c>
      <c r="N67" s="125" t="str">
        <f t="shared" si="3"/>
        <v/>
      </c>
      <c r="O67" s="105" t="str">
        <f t="shared" si="4"/>
        <v/>
      </c>
      <c r="P67" s="103" t="b">
        <f t="shared" si="5"/>
        <v>0</v>
      </c>
      <c r="Q67" s="103" t="str">
        <f t="shared" si="8"/>
        <v>TRUE</v>
      </c>
      <c r="R67" s="103" t="str">
        <f t="shared" si="8"/>
        <v>TRUE</v>
      </c>
      <c r="S67" s="103" t="str">
        <f t="shared" si="8"/>
        <v>TRUE</v>
      </c>
      <c r="T67" s="103" t="str">
        <f t="shared" si="8"/>
        <v>TRUE</v>
      </c>
      <c r="U67" s="103" t="str">
        <f t="shared" si="8"/>
        <v>TRUE</v>
      </c>
      <c r="V67" s="103" t="str">
        <f t="shared" si="8"/>
        <v>TRUE</v>
      </c>
      <c r="W67" s="127" t="str">
        <f t="shared" si="6"/>
        <v>〇</v>
      </c>
    </row>
    <row r="68" spans="1:23" ht="25" customHeight="1">
      <c r="A68" s="109" t="str">
        <f t="shared" si="7"/>
        <v/>
      </c>
      <c r="B68" s="114"/>
      <c r="C68" s="115"/>
      <c r="D68" s="115"/>
      <c r="E68" s="128"/>
      <c r="F68" s="128"/>
      <c r="G68" s="128"/>
      <c r="H68" s="128"/>
      <c r="I68" s="128"/>
      <c r="J68" s="128"/>
      <c r="K68" s="116" t="str">
        <f>IFERROR(VLOOKUP(D68,'対象事業所等（車両燃料費） (10月以降指定)'!$B$2:$D$25,2,FALSE),"")</f>
        <v/>
      </c>
      <c r="L68" s="129" t="str">
        <f t="shared" si="1"/>
        <v/>
      </c>
      <c r="M68" s="117" t="str">
        <f t="shared" si="2"/>
        <v/>
      </c>
      <c r="N68" s="125" t="str">
        <f t="shared" si="3"/>
        <v/>
      </c>
      <c r="O68" s="105" t="str">
        <f t="shared" si="4"/>
        <v/>
      </c>
      <c r="P68" s="103" t="b">
        <f t="shared" si="5"/>
        <v>0</v>
      </c>
      <c r="Q68" s="103" t="str">
        <f t="shared" ref="Q68:V99" si="9">IF(E68="","TRUE",COUNTIF($E:$J,E68)=1)</f>
        <v>TRUE</v>
      </c>
      <c r="R68" s="103" t="str">
        <f t="shared" si="9"/>
        <v>TRUE</v>
      </c>
      <c r="S68" s="103" t="str">
        <f t="shared" si="9"/>
        <v>TRUE</v>
      </c>
      <c r="T68" s="103" t="str">
        <f t="shared" si="9"/>
        <v>TRUE</v>
      </c>
      <c r="U68" s="103" t="str">
        <f t="shared" si="9"/>
        <v>TRUE</v>
      </c>
      <c r="V68" s="103" t="str">
        <f t="shared" si="9"/>
        <v>TRUE</v>
      </c>
      <c r="W68" s="127" t="str">
        <f t="shared" si="6"/>
        <v>〇</v>
      </c>
    </row>
    <row r="69" spans="1:23" ht="25" customHeight="1">
      <c r="A69" s="109" t="str">
        <f t="shared" si="7"/>
        <v/>
      </c>
      <c r="B69" s="114"/>
      <c r="C69" s="115"/>
      <c r="D69" s="115"/>
      <c r="E69" s="128"/>
      <c r="F69" s="128"/>
      <c r="G69" s="128"/>
      <c r="H69" s="128"/>
      <c r="I69" s="128"/>
      <c r="J69" s="128"/>
      <c r="K69" s="116" t="str">
        <f>IFERROR(VLOOKUP(D69,'対象事業所等（車両燃料費） (10月以降指定)'!$B$2:$D$25,2,FALSE),"")</f>
        <v/>
      </c>
      <c r="L69" s="129" t="str">
        <f t="shared" ref="L69:L132" si="10">IF(K69=6000,COUNTA(E69:J69),IF(K69=4000,COUNTA(E69:G69),""))</f>
        <v/>
      </c>
      <c r="M69" s="117" t="str">
        <f t="shared" ref="M69:M132" si="11">IF(L69="","",IF(P69=FALSE,"",IF(W69="×","",K69*L69)))</f>
        <v/>
      </c>
      <c r="N69" s="125" t="str">
        <f t="shared" ref="N69:N132" si="12">IF(K69=6000,"通所系","")</f>
        <v/>
      </c>
      <c r="O69" s="105" t="str">
        <f t="shared" ref="O69:O132" si="13">B69&amp;D69</f>
        <v/>
      </c>
      <c r="P69" s="103" t="b">
        <f t="shared" ref="P69:P132" si="14">COUNTIF(O:O,O69)=1</f>
        <v>0</v>
      </c>
      <c r="Q69" s="103" t="str">
        <f t="shared" si="9"/>
        <v>TRUE</v>
      </c>
      <c r="R69" s="103" t="str">
        <f t="shared" si="9"/>
        <v>TRUE</v>
      </c>
      <c r="S69" s="103" t="str">
        <f t="shared" si="9"/>
        <v>TRUE</v>
      </c>
      <c r="T69" s="103" t="str">
        <f t="shared" si="9"/>
        <v>TRUE</v>
      </c>
      <c r="U69" s="103" t="str">
        <f t="shared" si="9"/>
        <v>TRUE</v>
      </c>
      <c r="V69" s="103" t="str">
        <f t="shared" si="9"/>
        <v>TRUE</v>
      </c>
      <c r="W69" s="127" t="str">
        <f t="shared" ref="W69:W132" si="15">IF(AND(Q69:V69,TRUE),"〇","×")</f>
        <v>〇</v>
      </c>
    </row>
    <row r="70" spans="1:23" ht="25" customHeight="1">
      <c r="A70" s="109" t="str">
        <f t="shared" ref="A70:A133" si="16">IF(M70="","",IF(M70=0,"",A69+1))</f>
        <v/>
      </c>
      <c r="B70" s="114"/>
      <c r="C70" s="115"/>
      <c r="D70" s="115"/>
      <c r="E70" s="128"/>
      <c r="F70" s="128"/>
      <c r="G70" s="128"/>
      <c r="H70" s="128"/>
      <c r="I70" s="128"/>
      <c r="J70" s="128"/>
      <c r="K70" s="116" t="str">
        <f>IFERROR(VLOOKUP(D70,'対象事業所等（車両燃料費） (10月以降指定)'!$B$2:$D$25,2,FALSE),"")</f>
        <v/>
      </c>
      <c r="L70" s="129" t="str">
        <f t="shared" si="10"/>
        <v/>
      </c>
      <c r="M70" s="117" t="str">
        <f t="shared" si="11"/>
        <v/>
      </c>
      <c r="N70" s="125" t="str">
        <f t="shared" si="12"/>
        <v/>
      </c>
      <c r="O70" s="105" t="str">
        <f t="shared" si="13"/>
        <v/>
      </c>
      <c r="P70" s="103" t="b">
        <f t="shared" si="14"/>
        <v>0</v>
      </c>
      <c r="Q70" s="103" t="str">
        <f t="shared" si="9"/>
        <v>TRUE</v>
      </c>
      <c r="R70" s="103" t="str">
        <f t="shared" si="9"/>
        <v>TRUE</v>
      </c>
      <c r="S70" s="103" t="str">
        <f t="shared" si="9"/>
        <v>TRUE</v>
      </c>
      <c r="T70" s="103" t="str">
        <f t="shared" si="9"/>
        <v>TRUE</v>
      </c>
      <c r="U70" s="103" t="str">
        <f t="shared" si="9"/>
        <v>TRUE</v>
      </c>
      <c r="V70" s="103" t="str">
        <f t="shared" si="9"/>
        <v>TRUE</v>
      </c>
      <c r="W70" s="127" t="str">
        <f t="shared" si="15"/>
        <v>〇</v>
      </c>
    </row>
    <row r="71" spans="1:23" ht="25" customHeight="1">
      <c r="A71" s="109" t="str">
        <f t="shared" si="16"/>
        <v/>
      </c>
      <c r="B71" s="114"/>
      <c r="C71" s="115"/>
      <c r="D71" s="115"/>
      <c r="E71" s="128"/>
      <c r="F71" s="128"/>
      <c r="G71" s="128"/>
      <c r="H71" s="128"/>
      <c r="I71" s="128"/>
      <c r="J71" s="128"/>
      <c r="K71" s="116" t="str">
        <f>IFERROR(VLOOKUP(D71,'対象事業所等（車両燃料費） (10月以降指定)'!$B$2:$D$25,2,FALSE),"")</f>
        <v/>
      </c>
      <c r="L71" s="129" t="str">
        <f t="shared" si="10"/>
        <v/>
      </c>
      <c r="M71" s="117" t="str">
        <f t="shared" si="11"/>
        <v/>
      </c>
      <c r="N71" s="125" t="str">
        <f t="shared" si="12"/>
        <v/>
      </c>
      <c r="O71" s="105" t="str">
        <f t="shared" si="13"/>
        <v/>
      </c>
      <c r="P71" s="103" t="b">
        <f t="shared" si="14"/>
        <v>0</v>
      </c>
      <c r="Q71" s="103" t="str">
        <f t="shared" si="9"/>
        <v>TRUE</v>
      </c>
      <c r="R71" s="103" t="str">
        <f t="shared" si="9"/>
        <v>TRUE</v>
      </c>
      <c r="S71" s="103" t="str">
        <f t="shared" si="9"/>
        <v>TRUE</v>
      </c>
      <c r="T71" s="103" t="str">
        <f t="shared" si="9"/>
        <v>TRUE</v>
      </c>
      <c r="U71" s="103" t="str">
        <f t="shared" si="9"/>
        <v>TRUE</v>
      </c>
      <c r="V71" s="103" t="str">
        <f t="shared" si="9"/>
        <v>TRUE</v>
      </c>
      <c r="W71" s="127" t="str">
        <f t="shared" si="15"/>
        <v>〇</v>
      </c>
    </row>
    <row r="72" spans="1:23" ht="25" customHeight="1">
      <c r="A72" s="109" t="str">
        <f t="shared" si="16"/>
        <v/>
      </c>
      <c r="B72" s="114"/>
      <c r="C72" s="115"/>
      <c r="D72" s="115"/>
      <c r="E72" s="128"/>
      <c r="F72" s="128"/>
      <c r="G72" s="128"/>
      <c r="H72" s="128"/>
      <c r="I72" s="128"/>
      <c r="J72" s="128"/>
      <c r="K72" s="116" t="str">
        <f>IFERROR(VLOOKUP(D72,'対象事業所等（車両燃料費） (10月以降指定)'!$B$2:$D$25,2,FALSE),"")</f>
        <v/>
      </c>
      <c r="L72" s="129" t="str">
        <f t="shared" si="10"/>
        <v/>
      </c>
      <c r="M72" s="117" t="str">
        <f t="shared" si="11"/>
        <v/>
      </c>
      <c r="N72" s="125" t="str">
        <f t="shared" si="12"/>
        <v/>
      </c>
      <c r="O72" s="105" t="str">
        <f t="shared" si="13"/>
        <v/>
      </c>
      <c r="P72" s="103" t="b">
        <f t="shared" si="14"/>
        <v>0</v>
      </c>
      <c r="Q72" s="103" t="str">
        <f t="shared" si="9"/>
        <v>TRUE</v>
      </c>
      <c r="R72" s="103" t="str">
        <f t="shared" si="9"/>
        <v>TRUE</v>
      </c>
      <c r="S72" s="103" t="str">
        <f t="shared" si="9"/>
        <v>TRUE</v>
      </c>
      <c r="T72" s="103" t="str">
        <f t="shared" si="9"/>
        <v>TRUE</v>
      </c>
      <c r="U72" s="103" t="str">
        <f t="shared" si="9"/>
        <v>TRUE</v>
      </c>
      <c r="V72" s="103" t="str">
        <f t="shared" si="9"/>
        <v>TRUE</v>
      </c>
      <c r="W72" s="127" t="str">
        <f t="shared" si="15"/>
        <v>〇</v>
      </c>
    </row>
    <row r="73" spans="1:23" ht="25" customHeight="1">
      <c r="A73" s="109" t="str">
        <f t="shared" si="16"/>
        <v/>
      </c>
      <c r="B73" s="114"/>
      <c r="C73" s="115"/>
      <c r="D73" s="115"/>
      <c r="E73" s="128"/>
      <c r="F73" s="128"/>
      <c r="G73" s="128"/>
      <c r="H73" s="128"/>
      <c r="I73" s="128"/>
      <c r="J73" s="128"/>
      <c r="K73" s="116" t="str">
        <f>IFERROR(VLOOKUP(D73,'対象事業所等（車両燃料費） (10月以降指定)'!$B$2:$D$25,2,FALSE),"")</f>
        <v/>
      </c>
      <c r="L73" s="129" t="str">
        <f t="shared" si="10"/>
        <v/>
      </c>
      <c r="M73" s="117" t="str">
        <f t="shared" si="11"/>
        <v/>
      </c>
      <c r="N73" s="125" t="str">
        <f t="shared" si="12"/>
        <v/>
      </c>
      <c r="O73" s="105" t="str">
        <f t="shared" si="13"/>
        <v/>
      </c>
      <c r="P73" s="103" t="b">
        <f t="shared" si="14"/>
        <v>0</v>
      </c>
      <c r="Q73" s="103" t="str">
        <f t="shared" si="9"/>
        <v>TRUE</v>
      </c>
      <c r="R73" s="103" t="str">
        <f t="shared" si="9"/>
        <v>TRUE</v>
      </c>
      <c r="S73" s="103" t="str">
        <f t="shared" si="9"/>
        <v>TRUE</v>
      </c>
      <c r="T73" s="103" t="str">
        <f t="shared" si="9"/>
        <v>TRUE</v>
      </c>
      <c r="U73" s="103" t="str">
        <f t="shared" si="9"/>
        <v>TRUE</v>
      </c>
      <c r="V73" s="103" t="str">
        <f t="shared" si="9"/>
        <v>TRUE</v>
      </c>
      <c r="W73" s="127" t="str">
        <f t="shared" si="15"/>
        <v>〇</v>
      </c>
    </row>
    <row r="74" spans="1:23" ht="25" customHeight="1">
      <c r="A74" s="109" t="str">
        <f t="shared" si="16"/>
        <v/>
      </c>
      <c r="B74" s="114"/>
      <c r="C74" s="115"/>
      <c r="D74" s="115"/>
      <c r="E74" s="128"/>
      <c r="F74" s="128"/>
      <c r="G74" s="128"/>
      <c r="H74" s="128"/>
      <c r="I74" s="128"/>
      <c r="J74" s="128"/>
      <c r="K74" s="116" t="str">
        <f>IFERROR(VLOOKUP(D74,'対象事業所等（車両燃料費） (10月以降指定)'!$B$2:$D$25,2,FALSE),"")</f>
        <v/>
      </c>
      <c r="L74" s="129" t="str">
        <f t="shared" si="10"/>
        <v/>
      </c>
      <c r="M74" s="117" t="str">
        <f t="shared" si="11"/>
        <v/>
      </c>
      <c r="N74" s="125" t="str">
        <f t="shared" si="12"/>
        <v/>
      </c>
      <c r="O74" s="105" t="str">
        <f t="shared" si="13"/>
        <v/>
      </c>
      <c r="P74" s="103" t="b">
        <f t="shared" si="14"/>
        <v>0</v>
      </c>
      <c r="Q74" s="103" t="str">
        <f t="shared" si="9"/>
        <v>TRUE</v>
      </c>
      <c r="R74" s="103" t="str">
        <f t="shared" si="9"/>
        <v>TRUE</v>
      </c>
      <c r="S74" s="103" t="str">
        <f t="shared" si="9"/>
        <v>TRUE</v>
      </c>
      <c r="T74" s="103" t="str">
        <f t="shared" si="9"/>
        <v>TRUE</v>
      </c>
      <c r="U74" s="103" t="str">
        <f t="shared" si="9"/>
        <v>TRUE</v>
      </c>
      <c r="V74" s="103" t="str">
        <f t="shared" si="9"/>
        <v>TRUE</v>
      </c>
      <c r="W74" s="127" t="str">
        <f t="shared" si="15"/>
        <v>〇</v>
      </c>
    </row>
    <row r="75" spans="1:23" ht="25" customHeight="1">
      <c r="A75" s="109" t="str">
        <f t="shared" si="16"/>
        <v/>
      </c>
      <c r="B75" s="114"/>
      <c r="C75" s="115"/>
      <c r="D75" s="115"/>
      <c r="E75" s="128"/>
      <c r="F75" s="128"/>
      <c r="G75" s="128"/>
      <c r="H75" s="128"/>
      <c r="I75" s="128"/>
      <c r="J75" s="128"/>
      <c r="K75" s="116" t="str">
        <f>IFERROR(VLOOKUP(D75,'対象事業所等（車両燃料費） (10月以降指定)'!$B$2:$D$25,2,FALSE),"")</f>
        <v/>
      </c>
      <c r="L75" s="129" t="str">
        <f t="shared" si="10"/>
        <v/>
      </c>
      <c r="M75" s="117" t="str">
        <f t="shared" si="11"/>
        <v/>
      </c>
      <c r="N75" s="125" t="str">
        <f t="shared" si="12"/>
        <v/>
      </c>
      <c r="O75" s="105" t="str">
        <f t="shared" si="13"/>
        <v/>
      </c>
      <c r="P75" s="103" t="b">
        <f t="shared" si="14"/>
        <v>0</v>
      </c>
      <c r="Q75" s="103" t="str">
        <f t="shared" si="9"/>
        <v>TRUE</v>
      </c>
      <c r="R75" s="103" t="str">
        <f t="shared" si="9"/>
        <v>TRUE</v>
      </c>
      <c r="S75" s="103" t="str">
        <f t="shared" si="9"/>
        <v>TRUE</v>
      </c>
      <c r="T75" s="103" t="str">
        <f t="shared" si="9"/>
        <v>TRUE</v>
      </c>
      <c r="U75" s="103" t="str">
        <f t="shared" si="9"/>
        <v>TRUE</v>
      </c>
      <c r="V75" s="103" t="str">
        <f t="shared" si="9"/>
        <v>TRUE</v>
      </c>
      <c r="W75" s="127" t="str">
        <f t="shared" si="15"/>
        <v>〇</v>
      </c>
    </row>
    <row r="76" spans="1:23" ht="25" customHeight="1">
      <c r="A76" s="109" t="str">
        <f t="shared" si="16"/>
        <v/>
      </c>
      <c r="B76" s="114"/>
      <c r="C76" s="115"/>
      <c r="D76" s="115"/>
      <c r="E76" s="128"/>
      <c r="F76" s="128"/>
      <c r="G76" s="128"/>
      <c r="H76" s="128"/>
      <c r="I76" s="128"/>
      <c r="J76" s="128"/>
      <c r="K76" s="116" t="str">
        <f>IFERROR(VLOOKUP(D76,'対象事業所等（車両燃料費） (10月以降指定)'!$B$2:$D$25,2,FALSE),"")</f>
        <v/>
      </c>
      <c r="L76" s="129" t="str">
        <f t="shared" si="10"/>
        <v/>
      </c>
      <c r="M76" s="117" t="str">
        <f t="shared" si="11"/>
        <v/>
      </c>
      <c r="N76" s="125" t="str">
        <f t="shared" si="12"/>
        <v/>
      </c>
      <c r="O76" s="105" t="str">
        <f t="shared" si="13"/>
        <v/>
      </c>
      <c r="P76" s="103" t="b">
        <f t="shared" si="14"/>
        <v>0</v>
      </c>
      <c r="Q76" s="103" t="str">
        <f t="shared" si="9"/>
        <v>TRUE</v>
      </c>
      <c r="R76" s="103" t="str">
        <f t="shared" si="9"/>
        <v>TRUE</v>
      </c>
      <c r="S76" s="103" t="str">
        <f t="shared" si="9"/>
        <v>TRUE</v>
      </c>
      <c r="T76" s="103" t="str">
        <f t="shared" si="9"/>
        <v>TRUE</v>
      </c>
      <c r="U76" s="103" t="str">
        <f t="shared" si="9"/>
        <v>TRUE</v>
      </c>
      <c r="V76" s="103" t="str">
        <f t="shared" si="9"/>
        <v>TRUE</v>
      </c>
      <c r="W76" s="127" t="str">
        <f t="shared" si="15"/>
        <v>〇</v>
      </c>
    </row>
    <row r="77" spans="1:23" ht="25" customHeight="1">
      <c r="A77" s="109" t="str">
        <f t="shared" si="16"/>
        <v/>
      </c>
      <c r="B77" s="114"/>
      <c r="C77" s="115"/>
      <c r="D77" s="115"/>
      <c r="E77" s="128"/>
      <c r="F77" s="128"/>
      <c r="G77" s="128"/>
      <c r="H77" s="128"/>
      <c r="I77" s="128"/>
      <c r="J77" s="128"/>
      <c r="K77" s="116" t="str">
        <f>IFERROR(VLOOKUP(D77,'対象事業所等（車両燃料費） (10月以降指定)'!$B$2:$D$25,2,FALSE),"")</f>
        <v/>
      </c>
      <c r="L77" s="129" t="str">
        <f t="shared" si="10"/>
        <v/>
      </c>
      <c r="M77" s="117" t="str">
        <f t="shared" si="11"/>
        <v/>
      </c>
      <c r="N77" s="125" t="str">
        <f t="shared" si="12"/>
        <v/>
      </c>
      <c r="O77" s="105" t="str">
        <f t="shared" si="13"/>
        <v/>
      </c>
      <c r="P77" s="103" t="b">
        <f t="shared" si="14"/>
        <v>0</v>
      </c>
      <c r="Q77" s="103" t="str">
        <f t="shared" si="9"/>
        <v>TRUE</v>
      </c>
      <c r="R77" s="103" t="str">
        <f t="shared" si="9"/>
        <v>TRUE</v>
      </c>
      <c r="S77" s="103" t="str">
        <f t="shared" si="9"/>
        <v>TRUE</v>
      </c>
      <c r="T77" s="103" t="str">
        <f t="shared" si="9"/>
        <v>TRUE</v>
      </c>
      <c r="U77" s="103" t="str">
        <f t="shared" si="9"/>
        <v>TRUE</v>
      </c>
      <c r="V77" s="103" t="str">
        <f t="shared" si="9"/>
        <v>TRUE</v>
      </c>
      <c r="W77" s="127" t="str">
        <f t="shared" si="15"/>
        <v>〇</v>
      </c>
    </row>
    <row r="78" spans="1:23" ht="25" customHeight="1">
      <c r="A78" s="109" t="str">
        <f t="shared" si="16"/>
        <v/>
      </c>
      <c r="B78" s="114"/>
      <c r="C78" s="115"/>
      <c r="D78" s="115"/>
      <c r="E78" s="128"/>
      <c r="F78" s="128"/>
      <c r="G78" s="128"/>
      <c r="H78" s="128"/>
      <c r="I78" s="128"/>
      <c r="J78" s="128"/>
      <c r="K78" s="116" t="str">
        <f>IFERROR(VLOOKUP(D78,'対象事業所等（車両燃料費） (10月以降指定)'!$B$2:$D$25,2,FALSE),"")</f>
        <v/>
      </c>
      <c r="L78" s="129" t="str">
        <f t="shared" si="10"/>
        <v/>
      </c>
      <c r="M78" s="117" t="str">
        <f t="shared" si="11"/>
        <v/>
      </c>
      <c r="N78" s="125" t="str">
        <f t="shared" si="12"/>
        <v/>
      </c>
      <c r="O78" s="105" t="str">
        <f t="shared" si="13"/>
        <v/>
      </c>
      <c r="P78" s="103" t="b">
        <f t="shared" si="14"/>
        <v>0</v>
      </c>
      <c r="Q78" s="103" t="str">
        <f t="shared" si="9"/>
        <v>TRUE</v>
      </c>
      <c r="R78" s="103" t="str">
        <f t="shared" si="9"/>
        <v>TRUE</v>
      </c>
      <c r="S78" s="103" t="str">
        <f t="shared" si="9"/>
        <v>TRUE</v>
      </c>
      <c r="T78" s="103" t="str">
        <f t="shared" si="9"/>
        <v>TRUE</v>
      </c>
      <c r="U78" s="103" t="str">
        <f t="shared" si="9"/>
        <v>TRUE</v>
      </c>
      <c r="V78" s="103" t="str">
        <f t="shared" si="9"/>
        <v>TRUE</v>
      </c>
      <c r="W78" s="127" t="str">
        <f t="shared" si="15"/>
        <v>〇</v>
      </c>
    </row>
    <row r="79" spans="1:23" ht="25" customHeight="1">
      <c r="A79" s="109" t="str">
        <f t="shared" si="16"/>
        <v/>
      </c>
      <c r="B79" s="114"/>
      <c r="C79" s="115"/>
      <c r="D79" s="115"/>
      <c r="E79" s="128"/>
      <c r="F79" s="128"/>
      <c r="G79" s="128"/>
      <c r="H79" s="128"/>
      <c r="I79" s="128"/>
      <c r="J79" s="128"/>
      <c r="K79" s="116" t="str">
        <f>IFERROR(VLOOKUP(D79,'対象事業所等（車両燃料費） (10月以降指定)'!$B$2:$D$25,2,FALSE),"")</f>
        <v/>
      </c>
      <c r="L79" s="129" t="str">
        <f t="shared" si="10"/>
        <v/>
      </c>
      <c r="M79" s="117" t="str">
        <f t="shared" si="11"/>
        <v/>
      </c>
      <c r="N79" s="125" t="str">
        <f t="shared" si="12"/>
        <v/>
      </c>
      <c r="O79" s="105" t="str">
        <f t="shared" si="13"/>
        <v/>
      </c>
      <c r="P79" s="103" t="b">
        <f t="shared" si="14"/>
        <v>0</v>
      </c>
      <c r="Q79" s="103" t="str">
        <f t="shared" si="9"/>
        <v>TRUE</v>
      </c>
      <c r="R79" s="103" t="str">
        <f t="shared" si="9"/>
        <v>TRUE</v>
      </c>
      <c r="S79" s="103" t="str">
        <f t="shared" si="9"/>
        <v>TRUE</v>
      </c>
      <c r="T79" s="103" t="str">
        <f t="shared" si="9"/>
        <v>TRUE</v>
      </c>
      <c r="U79" s="103" t="str">
        <f t="shared" si="9"/>
        <v>TRUE</v>
      </c>
      <c r="V79" s="103" t="str">
        <f t="shared" si="9"/>
        <v>TRUE</v>
      </c>
      <c r="W79" s="127" t="str">
        <f t="shared" si="15"/>
        <v>〇</v>
      </c>
    </row>
    <row r="80" spans="1:23" ht="25" customHeight="1">
      <c r="A80" s="109" t="str">
        <f t="shared" si="16"/>
        <v/>
      </c>
      <c r="B80" s="114"/>
      <c r="C80" s="115"/>
      <c r="D80" s="115"/>
      <c r="E80" s="128"/>
      <c r="F80" s="128"/>
      <c r="G80" s="128"/>
      <c r="H80" s="128"/>
      <c r="I80" s="128"/>
      <c r="J80" s="128"/>
      <c r="K80" s="116" t="str">
        <f>IFERROR(VLOOKUP(D80,'対象事業所等（車両燃料費） (10月以降指定)'!$B$2:$D$25,2,FALSE),"")</f>
        <v/>
      </c>
      <c r="L80" s="129" t="str">
        <f t="shared" si="10"/>
        <v/>
      </c>
      <c r="M80" s="117" t="str">
        <f t="shared" si="11"/>
        <v/>
      </c>
      <c r="N80" s="125" t="str">
        <f t="shared" si="12"/>
        <v/>
      </c>
      <c r="O80" s="105" t="str">
        <f t="shared" si="13"/>
        <v/>
      </c>
      <c r="P80" s="103" t="b">
        <f t="shared" si="14"/>
        <v>0</v>
      </c>
      <c r="Q80" s="103" t="str">
        <f t="shared" si="9"/>
        <v>TRUE</v>
      </c>
      <c r="R80" s="103" t="str">
        <f t="shared" si="9"/>
        <v>TRUE</v>
      </c>
      <c r="S80" s="103" t="str">
        <f t="shared" si="9"/>
        <v>TRUE</v>
      </c>
      <c r="T80" s="103" t="str">
        <f t="shared" si="9"/>
        <v>TRUE</v>
      </c>
      <c r="U80" s="103" t="str">
        <f t="shared" si="9"/>
        <v>TRUE</v>
      </c>
      <c r="V80" s="103" t="str">
        <f t="shared" si="9"/>
        <v>TRUE</v>
      </c>
      <c r="W80" s="127" t="str">
        <f t="shared" si="15"/>
        <v>〇</v>
      </c>
    </row>
    <row r="81" spans="1:23" ht="25" customHeight="1">
      <c r="A81" s="109" t="str">
        <f t="shared" si="16"/>
        <v/>
      </c>
      <c r="B81" s="114"/>
      <c r="C81" s="115"/>
      <c r="D81" s="115"/>
      <c r="E81" s="128"/>
      <c r="F81" s="128"/>
      <c r="G81" s="128"/>
      <c r="H81" s="128"/>
      <c r="I81" s="128"/>
      <c r="J81" s="128"/>
      <c r="K81" s="116" t="str">
        <f>IFERROR(VLOOKUP(D81,'対象事業所等（車両燃料費） (10月以降指定)'!$B$2:$D$25,2,FALSE),"")</f>
        <v/>
      </c>
      <c r="L81" s="129" t="str">
        <f t="shared" si="10"/>
        <v/>
      </c>
      <c r="M81" s="117" t="str">
        <f t="shared" si="11"/>
        <v/>
      </c>
      <c r="N81" s="125" t="str">
        <f t="shared" si="12"/>
        <v/>
      </c>
      <c r="O81" s="105" t="str">
        <f t="shared" si="13"/>
        <v/>
      </c>
      <c r="P81" s="103" t="b">
        <f t="shared" si="14"/>
        <v>0</v>
      </c>
      <c r="Q81" s="103" t="str">
        <f t="shared" si="9"/>
        <v>TRUE</v>
      </c>
      <c r="R81" s="103" t="str">
        <f t="shared" si="9"/>
        <v>TRUE</v>
      </c>
      <c r="S81" s="103" t="str">
        <f t="shared" si="9"/>
        <v>TRUE</v>
      </c>
      <c r="T81" s="103" t="str">
        <f t="shared" si="9"/>
        <v>TRUE</v>
      </c>
      <c r="U81" s="103" t="str">
        <f t="shared" si="9"/>
        <v>TRUE</v>
      </c>
      <c r="V81" s="103" t="str">
        <f t="shared" si="9"/>
        <v>TRUE</v>
      </c>
      <c r="W81" s="127" t="str">
        <f t="shared" si="15"/>
        <v>〇</v>
      </c>
    </row>
    <row r="82" spans="1:23" ht="25" customHeight="1">
      <c r="A82" s="109" t="str">
        <f t="shared" si="16"/>
        <v/>
      </c>
      <c r="B82" s="114"/>
      <c r="C82" s="115"/>
      <c r="D82" s="115"/>
      <c r="E82" s="128"/>
      <c r="F82" s="128"/>
      <c r="G82" s="128"/>
      <c r="H82" s="128"/>
      <c r="I82" s="128"/>
      <c r="J82" s="128"/>
      <c r="K82" s="116" t="str">
        <f>IFERROR(VLOOKUP(D82,'対象事業所等（車両燃料費） (10月以降指定)'!$B$2:$D$25,2,FALSE),"")</f>
        <v/>
      </c>
      <c r="L82" s="129" t="str">
        <f t="shared" si="10"/>
        <v/>
      </c>
      <c r="M82" s="117" t="str">
        <f t="shared" si="11"/>
        <v/>
      </c>
      <c r="N82" s="125" t="str">
        <f t="shared" si="12"/>
        <v/>
      </c>
      <c r="O82" s="105" t="str">
        <f t="shared" si="13"/>
        <v/>
      </c>
      <c r="P82" s="103" t="b">
        <f t="shared" si="14"/>
        <v>0</v>
      </c>
      <c r="Q82" s="103" t="str">
        <f t="shared" si="9"/>
        <v>TRUE</v>
      </c>
      <c r="R82" s="103" t="str">
        <f t="shared" si="9"/>
        <v>TRUE</v>
      </c>
      <c r="S82" s="103" t="str">
        <f t="shared" si="9"/>
        <v>TRUE</v>
      </c>
      <c r="T82" s="103" t="str">
        <f t="shared" si="9"/>
        <v>TRUE</v>
      </c>
      <c r="U82" s="103" t="str">
        <f t="shared" si="9"/>
        <v>TRUE</v>
      </c>
      <c r="V82" s="103" t="str">
        <f t="shared" si="9"/>
        <v>TRUE</v>
      </c>
      <c r="W82" s="127" t="str">
        <f t="shared" si="15"/>
        <v>〇</v>
      </c>
    </row>
    <row r="83" spans="1:23" ht="25" customHeight="1">
      <c r="A83" s="109" t="str">
        <f t="shared" si="16"/>
        <v/>
      </c>
      <c r="B83" s="114"/>
      <c r="C83" s="115"/>
      <c r="D83" s="115"/>
      <c r="E83" s="128"/>
      <c r="F83" s="128"/>
      <c r="G83" s="128"/>
      <c r="H83" s="128"/>
      <c r="I83" s="128"/>
      <c r="J83" s="128"/>
      <c r="K83" s="116" t="str">
        <f>IFERROR(VLOOKUP(D83,'対象事業所等（車両燃料費） (10月以降指定)'!$B$2:$D$25,2,FALSE),"")</f>
        <v/>
      </c>
      <c r="L83" s="129" t="str">
        <f t="shared" si="10"/>
        <v/>
      </c>
      <c r="M83" s="117" t="str">
        <f t="shared" si="11"/>
        <v/>
      </c>
      <c r="N83" s="125" t="str">
        <f t="shared" si="12"/>
        <v/>
      </c>
      <c r="O83" s="105" t="str">
        <f t="shared" si="13"/>
        <v/>
      </c>
      <c r="P83" s="103" t="b">
        <f t="shared" si="14"/>
        <v>0</v>
      </c>
      <c r="Q83" s="103" t="str">
        <f t="shared" si="9"/>
        <v>TRUE</v>
      </c>
      <c r="R83" s="103" t="str">
        <f t="shared" si="9"/>
        <v>TRUE</v>
      </c>
      <c r="S83" s="103" t="str">
        <f t="shared" si="9"/>
        <v>TRUE</v>
      </c>
      <c r="T83" s="103" t="str">
        <f t="shared" si="9"/>
        <v>TRUE</v>
      </c>
      <c r="U83" s="103" t="str">
        <f t="shared" si="9"/>
        <v>TRUE</v>
      </c>
      <c r="V83" s="103" t="str">
        <f t="shared" si="9"/>
        <v>TRUE</v>
      </c>
      <c r="W83" s="127" t="str">
        <f t="shared" si="15"/>
        <v>〇</v>
      </c>
    </row>
    <row r="84" spans="1:23" ht="25" customHeight="1">
      <c r="A84" s="109" t="str">
        <f t="shared" si="16"/>
        <v/>
      </c>
      <c r="B84" s="114"/>
      <c r="C84" s="115"/>
      <c r="D84" s="115"/>
      <c r="E84" s="128"/>
      <c r="F84" s="128"/>
      <c r="G84" s="128"/>
      <c r="H84" s="128"/>
      <c r="I84" s="128"/>
      <c r="J84" s="128"/>
      <c r="K84" s="116" t="str">
        <f>IFERROR(VLOOKUP(D84,'対象事業所等（車両燃料費） (10月以降指定)'!$B$2:$D$25,2,FALSE),"")</f>
        <v/>
      </c>
      <c r="L84" s="129" t="str">
        <f t="shared" si="10"/>
        <v/>
      </c>
      <c r="M84" s="117" t="str">
        <f t="shared" si="11"/>
        <v/>
      </c>
      <c r="N84" s="125" t="str">
        <f t="shared" si="12"/>
        <v/>
      </c>
      <c r="O84" s="105" t="str">
        <f t="shared" si="13"/>
        <v/>
      </c>
      <c r="P84" s="103" t="b">
        <f t="shared" si="14"/>
        <v>0</v>
      </c>
      <c r="Q84" s="103" t="str">
        <f t="shared" si="9"/>
        <v>TRUE</v>
      </c>
      <c r="R84" s="103" t="str">
        <f t="shared" si="9"/>
        <v>TRUE</v>
      </c>
      <c r="S84" s="103" t="str">
        <f t="shared" si="9"/>
        <v>TRUE</v>
      </c>
      <c r="T84" s="103" t="str">
        <f t="shared" si="9"/>
        <v>TRUE</v>
      </c>
      <c r="U84" s="103" t="str">
        <f t="shared" si="9"/>
        <v>TRUE</v>
      </c>
      <c r="V84" s="103" t="str">
        <f t="shared" si="9"/>
        <v>TRUE</v>
      </c>
      <c r="W84" s="127" t="str">
        <f t="shared" si="15"/>
        <v>〇</v>
      </c>
    </row>
    <row r="85" spans="1:23" ht="25" customHeight="1">
      <c r="A85" s="109" t="str">
        <f t="shared" si="16"/>
        <v/>
      </c>
      <c r="B85" s="114"/>
      <c r="C85" s="115"/>
      <c r="D85" s="115"/>
      <c r="E85" s="128"/>
      <c r="F85" s="128"/>
      <c r="G85" s="128"/>
      <c r="H85" s="128"/>
      <c r="I85" s="128"/>
      <c r="J85" s="128"/>
      <c r="K85" s="116" t="str">
        <f>IFERROR(VLOOKUP(D85,'対象事業所等（車両燃料費） (10月以降指定)'!$B$2:$D$25,2,FALSE),"")</f>
        <v/>
      </c>
      <c r="L85" s="129" t="str">
        <f t="shared" si="10"/>
        <v/>
      </c>
      <c r="M85" s="117" t="str">
        <f t="shared" si="11"/>
        <v/>
      </c>
      <c r="N85" s="125" t="str">
        <f t="shared" si="12"/>
        <v/>
      </c>
      <c r="O85" s="105" t="str">
        <f t="shared" si="13"/>
        <v/>
      </c>
      <c r="P85" s="103" t="b">
        <f t="shared" si="14"/>
        <v>0</v>
      </c>
      <c r="Q85" s="103" t="str">
        <f t="shared" si="9"/>
        <v>TRUE</v>
      </c>
      <c r="R85" s="103" t="str">
        <f t="shared" si="9"/>
        <v>TRUE</v>
      </c>
      <c r="S85" s="103" t="str">
        <f t="shared" si="9"/>
        <v>TRUE</v>
      </c>
      <c r="T85" s="103" t="str">
        <f t="shared" si="9"/>
        <v>TRUE</v>
      </c>
      <c r="U85" s="103" t="str">
        <f t="shared" si="9"/>
        <v>TRUE</v>
      </c>
      <c r="V85" s="103" t="str">
        <f t="shared" si="9"/>
        <v>TRUE</v>
      </c>
      <c r="W85" s="127" t="str">
        <f t="shared" si="15"/>
        <v>〇</v>
      </c>
    </row>
    <row r="86" spans="1:23" ht="25" customHeight="1">
      <c r="A86" s="109" t="str">
        <f t="shared" si="16"/>
        <v/>
      </c>
      <c r="B86" s="114"/>
      <c r="C86" s="115"/>
      <c r="D86" s="115"/>
      <c r="E86" s="128"/>
      <c r="F86" s="128"/>
      <c r="G86" s="128"/>
      <c r="H86" s="128"/>
      <c r="I86" s="128"/>
      <c r="J86" s="128"/>
      <c r="K86" s="116" t="str">
        <f>IFERROR(VLOOKUP(D86,'対象事業所等（車両燃料費） (10月以降指定)'!$B$2:$D$25,2,FALSE),"")</f>
        <v/>
      </c>
      <c r="L86" s="129" t="str">
        <f t="shared" si="10"/>
        <v/>
      </c>
      <c r="M86" s="117" t="str">
        <f t="shared" si="11"/>
        <v/>
      </c>
      <c r="N86" s="125" t="str">
        <f t="shared" si="12"/>
        <v/>
      </c>
      <c r="O86" s="105" t="str">
        <f t="shared" si="13"/>
        <v/>
      </c>
      <c r="P86" s="103" t="b">
        <f t="shared" si="14"/>
        <v>0</v>
      </c>
      <c r="Q86" s="103" t="str">
        <f t="shared" si="9"/>
        <v>TRUE</v>
      </c>
      <c r="R86" s="103" t="str">
        <f t="shared" si="9"/>
        <v>TRUE</v>
      </c>
      <c r="S86" s="103" t="str">
        <f t="shared" si="9"/>
        <v>TRUE</v>
      </c>
      <c r="T86" s="103" t="str">
        <f t="shared" si="9"/>
        <v>TRUE</v>
      </c>
      <c r="U86" s="103" t="str">
        <f t="shared" si="9"/>
        <v>TRUE</v>
      </c>
      <c r="V86" s="103" t="str">
        <f t="shared" si="9"/>
        <v>TRUE</v>
      </c>
      <c r="W86" s="127" t="str">
        <f t="shared" si="15"/>
        <v>〇</v>
      </c>
    </row>
    <row r="87" spans="1:23" ht="25" customHeight="1">
      <c r="A87" s="109" t="str">
        <f t="shared" si="16"/>
        <v/>
      </c>
      <c r="B87" s="114"/>
      <c r="C87" s="115"/>
      <c r="D87" s="115"/>
      <c r="E87" s="128"/>
      <c r="F87" s="128"/>
      <c r="G87" s="128"/>
      <c r="H87" s="128"/>
      <c r="I87" s="128"/>
      <c r="J87" s="128"/>
      <c r="K87" s="116" t="str">
        <f>IFERROR(VLOOKUP(D87,'対象事業所等（車両燃料費） (10月以降指定)'!$B$2:$D$25,2,FALSE),"")</f>
        <v/>
      </c>
      <c r="L87" s="129" t="str">
        <f t="shared" si="10"/>
        <v/>
      </c>
      <c r="M87" s="117" t="str">
        <f t="shared" si="11"/>
        <v/>
      </c>
      <c r="N87" s="125" t="str">
        <f t="shared" si="12"/>
        <v/>
      </c>
      <c r="O87" s="105" t="str">
        <f t="shared" si="13"/>
        <v/>
      </c>
      <c r="P87" s="103" t="b">
        <f t="shared" si="14"/>
        <v>0</v>
      </c>
      <c r="Q87" s="103" t="str">
        <f t="shared" si="9"/>
        <v>TRUE</v>
      </c>
      <c r="R87" s="103" t="str">
        <f t="shared" si="9"/>
        <v>TRUE</v>
      </c>
      <c r="S87" s="103" t="str">
        <f t="shared" si="9"/>
        <v>TRUE</v>
      </c>
      <c r="T87" s="103" t="str">
        <f t="shared" si="9"/>
        <v>TRUE</v>
      </c>
      <c r="U87" s="103" t="str">
        <f t="shared" si="9"/>
        <v>TRUE</v>
      </c>
      <c r="V87" s="103" t="str">
        <f t="shared" si="9"/>
        <v>TRUE</v>
      </c>
      <c r="W87" s="127" t="str">
        <f t="shared" si="15"/>
        <v>〇</v>
      </c>
    </row>
    <row r="88" spans="1:23" ht="25" customHeight="1">
      <c r="A88" s="109" t="str">
        <f t="shared" si="16"/>
        <v/>
      </c>
      <c r="B88" s="114"/>
      <c r="C88" s="115"/>
      <c r="D88" s="115"/>
      <c r="E88" s="128"/>
      <c r="F88" s="128"/>
      <c r="G88" s="128"/>
      <c r="H88" s="128"/>
      <c r="I88" s="128"/>
      <c r="J88" s="128"/>
      <c r="K88" s="116" t="str">
        <f>IFERROR(VLOOKUP(D88,'対象事業所等（車両燃料費） (10月以降指定)'!$B$2:$D$25,2,FALSE),"")</f>
        <v/>
      </c>
      <c r="L88" s="129" t="str">
        <f t="shared" si="10"/>
        <v/>
      </c>
      <c r="M88" s="117" t="str">
        <f t="shared" si="11"/>
        <v/>
      </c>
      <c r="N88" s="125" t="str">
        <f t="shared" si="12"/>
        <v/>
      </c>
      <c r="O88" s="105" t="str">
        <f t="shared" si="13"/>
        <v/>
      </c>
      <c r="P88" s="103" t="b">
        <f t="shared" si="14"/>
        <v>0</v>
      </c>
      <c r="Q88" s="103" t="str">
        <f t="shared" si="9"/>
        <v>TRUE</v>
      </c>
      <c r="R88" s="103" t="str">
        <f t="shared" si="9"/>
        <v>TRUE</v>
      </c>
      <c r="S88" s="103" t="str">
        <f t="shared" si="9"/>
        <v>TRUE</v>
      </c>
      <c r="T88" s="103" t="str">
        <f t="shared" si="9"/>
        <v>TRUE</v>
      </c>
      <c r="U88" s="103" t="str">
        <f t="shared" si="9"/>
        <v>TRUE</v>
      </c>
      <c r="V88" s="103" t="str">
        <f t="shared" si="9"/>
        <v>TRUE</v>
      </c>
      <c r="W88" s="127" t="str">
        <f t="shared" si="15"/>
        <v>〇</v>
      </c>
    </row>
    <row r="89" spans="1:23" ht="25" customHeight="1">
      <c r="A89" s="109" t="str">
        <f t="shared" si="16"/>
        <v/>
      </c>
      <c r="B89" s="114"/>
      <c r="C89" s="115"/>
      <c r="D89" s="115"/>
      <c r="E89" s="128"/>
      <c r="F89" s="128"/>
      <c r="G89" s="128"/>
      <c r="H89" s="128"/>
      <c r="I89" s="128"/>
      <c r="J89" s="128"/>
      <c r="K89" s="116" t="str">
        <f>IFERROR(VLOOKUP(D89,'対象事業所等（車両燃料費） (10月以降指定)'!$B$2:$D$25,2,FALSE),"")</f>
        <v/>
      </c>
      <c r="L89" s="129" t="str">
        <f t="shared" si="10"/>
        <v/>
      </c>
      <c r="M89" s="117" t="str">
        <f t="shared" si="11"/>
        <v/>
      </c>
      <c r="N89" s="125" t="str">
        <f t="shared" si="12"/>
        <v/>
      </c>
      <c r="O89" s="105" t="str">
        <f t="shared" si="13"/>
        <v/>
      </c>
      <c r="P89" s="103" t="b">
        <f t="shared" si="14"/>
        <v>0</v>
      </c>
      <c r="Q89" s="103" t="str">
        <f t="shared" si="9"/>
        <v>TRUE</v>
      </c>
      <c r="R89" s="103" t="str">
        <f t="shared" si="9"/>
        <v>TRUE</v>
      </c>
      <c r="S89" s="103" t="str">
        <f t="shared" si="9"/>
        <v>TRUE</v>
      </c>
      <c r="T89" s="103" t="str">
        <f t="shared" si="9"/>
        <v>TRUE</v>
      </c>
      <c r="U89" s="103" t="str">
        <f t="shared" si="9"/>
        <v>TRUE</v>
      </c>
      <c r="V89" s="103" t="str">
        <f t="shared" si="9"/>
        <v>TRUE</v>
      </c>
      <c r="W89" s="127" t="str">
        <f t="shared" si="15"/>
        <v>〇</v>
      </c>
    </row>
    <row r="90" spans="1:23" ht="25" customHeight="1">
      <c r="A90" s="109" t="str">
        <f t="shared" si="16"/>
        <v/>
      </c>
      <c r="B90" s="114"/>
      <c r="C90" s="115"/>
      <c r="D90" s="115"/>
      <c r="E90" s="128"/>
      <c r="F90" s="128"/>
      <c r="G90" s="128"/>
      <c r="H90" s="128"/>
      <c r="I90" s="128"/>
      <c r="J90" s="128"/>
      <c r="K90" s="116" t="str">
        <f>IFERROR(VLOOKUP(D90,'対象事業所等（車両燃料費） (10月以降指定)'!$B$2:$D$25,2,FALSE),"")</f>
        <v/>
      </c>
      <c r="L90" s="129" t="str">
        <f t="shared" si="10"/>
        <v/>
      </c>
      <c r="M90" s="117" t="str">
        <f t="shared" si="11"/>
        <v/>
      </c>
      <c r="N90" s="125" t="str">
        <f t="shared" si="12"/>
        <v/>
      </c>
      <c r="O90" s="105" t="str">
        <f t="shared" si="13"/>
        <v/>
      </c>
      <c r="P90" s="103" t="b">
        <f t="shared" si="14"/>
        <v>0</v>
      </c>
      <c r="Q90" s="103" t="str">
        <f t="shared" si="9"/>
        <v>TRUE</v>
      </c>
      <c r="R90" s="103" t="str">
        <f t="shared" si="9"/>
        <v>TRUE</v>
      </c>
      <c r="S90" s="103" t="str">
        <f t="shared" si="9"/>
        <v>TRUE</v>
      </c>
      <c r="T90" s="103" t="str">
        <f t="shared" si="9"/>
        <v>TRUE</v>
      </c>
      <c r="U90" s="103" t="str">
        <f t="shared" si="9"/>
        <v>TRUE</v>
      </c>
      <c r="V90" s="103" t="str">
        <f t="shared" si="9"/>
        <v>TRUE</v>
      </c>
      <c r="W90" s="127" t="str">
        <f t="shared" si="15"/>
        <v>〇</v>
      </c>
    </row>
    <row r="91" spans="1:23" ht="25" customHeight="1">
      <c r="A91" s="109" t="str">
        <f t="shared" si="16"/>
        <v/>
      </c>
      <c r="B91" s="114"/>
      <c r="C91" s="115"/>
      <c r="D91" s="115"/>
      <c r="E91" s="128"/>
      <c r="F91" s="128"/>
      <c r="G91" s="128"/>
      <c r="H91" s="128"/>
      <c r="I91" s="128"/>
      <c r="J91" s="128"/>
      <c r="K91" s="116" t="str">
        <f>IFERROR(VLOOKUP(D91,'対象事業所等（車両燃料費） (10月以降指定)'!$B$2:$D$25,2,FALSE),"")</f>
        <v/>
      </c>
      <c r="L91" s="129" t="str">
        <f t="shared" si="10"/>
        <v/>
      </c>
      <c r="M91" s="117" t="str">
        <f t="shared" si="11"/>
        <v/>
      </c>
      <c r="N91" s="125" t="str">
        <f t="shared" si="12"/>
        <v/>
      </c>
      <c r="O91" s="105" t="str">
        <f t="shared" si="13"/>
        <v/>
      </c>
      <c r="P91" s="103" t="b">
        <f t="shared" si="14"/>
        <v>0</v>
      </c>
      <c r="Q91" s="103" t="str">
        <f t="shared" si="9"/>
        <v>TRUE</v>
      </c>
      <c r="R91" s="103" t="str">
        <f t="shared" si="9"/>
        <v>TRUE</v>
      </c>
      <c r="S91" s="103" t="str">
        <f t="shared" si="9"/>
        <v>TRUE</v>
      </c>
      <c r="T91" s="103" t="str">
        <f t="shared" si="9"/>
        <v>TRUE</v>
      </c>
      <c r="U91" s="103" t="str">
        <f t="shared" si="9"/>
        <v>TRUE</v>
      </c>
      <c r="V91" s="103" t="str">
        <f t="shared" si="9"/>
        <v>TRUE</v>
      </c>
      <c r="W91" s="127" t="str">
        <f t="shared" si="15"/>
        <v>〇</v>
      </c>
    </row>
    <row r="92" spans="1:23" ht="25" customHeight="1">
      <c r="A92" s="109" t="str">
        <f t="shared" si="16"/>
        <v/>
      </c>
      <c r="B92" s="114"/>
      <c r="C92" s="115"/>
      <c r="D92" s="115"/>
      <c r="E92" s="128"/>
      <c r="F92" s="128"/>
      <c r="G92" s="128"/>
      <c r="H92" s="128"/>
      <c r="I92" s="128"/>
      <c r="J92" s="128"/>
      <c r="K92" s="116" t="str">
        <f>IFERROR(VLOOKUP(D92,'対象事業所等（車両燃料費） (10月以降指定)'!$B$2:$D$25,2,FALSE),"")</f>
        <v/>
      </c>
      <c r="L92" s="129" t="str">
        <f t="shared" si="10"/>
        <v/>
      </c>
      <c r="M92" s="117" t="str">
        <f t="shared" si="11"/>
        <v/>
      </c>
      <c r="N92" s="125" t="str">
        <f t="shared" si="12"/>
        <v/>
      </c>
      <c r="O92" s="105" t="str">
        <f t="shared" si="13"/>
        <v/>
      </c>
      <c r="P92" s="103" t="b">
        <f t="shared" si="14"/>
        <v>0</v>
      </c>
      <c r="Q92" s="103" t="str">
        <f t="shared" si="9"/>
        <v>TRUE</v>
      </c>
      <c r="R92" s="103" t="str">
        <f t="shared" si="9"/>
        <v>TRUE</v>
      </c>
      <c r="S92" s="103" t="str">
        <f t="shared" si="9"/>
        <v>TRUE</v>
      </c>
      <c r="T92" s="103" t="str">
        <f t="shared" si="9"/>
        <v>TRUE</v>
      </c>
      <c r="U92" s="103" t="str">
        <f t="shared" si="9"/>
        <v>TRUE</v>
      </c>
      <c r="V92" s="103" t="str">
        <f t="shared" si="9"/>
        <v>TRUE</v>
      </c>
      <c r="W92" s="127" t="str">
        <f t="shared" si="15"/>
        <v>〇</v>
      </c>
    </row>
    <row r="93" spans="1:23" ht="25" customHeight="1">
      <c r="A93" s="109" t="str">
        <f t="shared" si="16"/>
        <v/>
      </c>
      <c r="B93" s="114"/>
      <c r="C93" s="115"/>
      <c r="D93" s="115"/>
      <c r="E93" s="128"/>
      <c r="F93" s="128"/>
      <c r="G93" s="128"/>
      <c r="H93" s="128"/>
      <c r="I93" s="128"/>
      <c r="J93" s="128"/>
      <c r="K93" s="116" t="str">
        <f>IFERROR(VLOOKUP(D93,'対象事業所等（車両燃料費） (10月以降指定)'!$B$2:$D$25,2,FALSE),"")</f>
        <v/>
      </c>
      <c r="L93" s="129" t="str">
        <f t="shared" si="10"/>
        <v/>
      </c>
      <c r="M93" s="117" t="str">
        <f t="shared" si="11"/>
        <v/>
      </c>
      <c r="N93" s="125" t="str">
        <f t="shared" si="12"/>
        <v/>
      </c>
      <c r="O93" s="105" t="str">
        <f t="shared" si="13"/>
        <v/>
      </c>
      <c r="P93" s="103" t="b">
        <f t="shared" si="14"/>
        <v>0</v>
      </c>
      <c r="Q93" s="103" t="str">
        <f t="shared" si="9"/>
        <v>TRUE</v>
      </c>
      <c r="R93" s="103" t="str">
        <f t="shared" si="9"/>
        <v>TRUE</v>
      </c>
      <c r="S93" s="103" t="str">
        <f t="shared" si="9"/>
        <v>TRUE</v>
      </c>
      <c r="T93" s="103" t="str">
        <f t="shared" si="9"/>
        <v>TRUE</v>
      </c>
      <c r="U93" s="103" t="str">
        <f t="shared" si="9"/>
        <v>TRUE</v>
      </c>
      <c r="V93" s="103" t="str">
        <f t="shared" si="9"/>
        <v>TRUE</v>
      </c>
      <c r="W93" s="127" t="str">
        <f t="shared" si="15"/>
        <v>〇</v>
      </c>
    </row>
    <row r="94" spans="1:23" ht="25" customHeight="1">
      <c r="A94" s="109" t="str">
        <f t="shared" si="16"/>
        <v/>
      </c>
      <c r="B94" s="114"/>
      <c r="C94" s="115"/>
      <c r="D94" s="115"/>
      <c r="E94" s="128"/>
      <c r="F94" s="128"/>
      <c r="G94" s="128"/>
      <c r="H94" s="128"/>
      <c r="I94" s="128"/>
      <c r="J94" s="128"/>
      <c r="K94" s="116" t="str">
        <f>IFERROR(VLOOKUP(D94,'対象事業所等（車両燃料費） (10月以降指定)'!$B$2:$D$25,2,FALSE),"")</f>
        <v/>
      </c>
      <c r="L94" s="129" t="str">
        <f t="shared" si="10"/>
        <v/>
      </c>
      <c r="M94" s="117" t="str">
        <f t="shared" si="11"/>
        <v/>
      </c>
      <c r="N94" s="125" t="str">
        <f t="shared" si="12"/>
        <v/>
      </c>
      <c r="O94" s="105" t="str">
        <f t="shared" si="13"/>
        <v/>
      </c>
      <c r="P94" s="103" t="b">
        <f t="shared" si="14"/>
        <v>0</v>
      </c>
      <c r="Q94" s="103" t="str">
        <f t="shared" si="9"/>
        <v>TRUE</v>
      </c>
      <c r="R94" s="103" t="str">
        <f t="shared" si="9"/>
        <v>TRUE</v>
      </c>
      <c r="S94" s="103" t="str">
        <f t="shared" si="9"/>
        <v>TRUE</v>
      </c>
      <c r="T94" s="103" t="str">
        <f t="shared" si="9"/>
        <v>TRUE</v>
      </c>
      <c r="U94" s="103" t="str">
        <f t="shared" si="9"/>
        <v>TRUE</v>
      </c>
      <c r="V94" s="103" t="str">
        <f t="shared" si="9"/>
        <v>TRUE</v>
      </c>
      <c r="W94" s="127" t="str">
        <f t="shared" si="15"/>
        <v>〇</v>
      </c>
    </row>
    <row r="95" spans="1:23" ht="25" customHeight="1">
      <c r="A95" s="109" t="str">
        <f t="shared" si="16"/>
        <v/>
      </c>
      <c r="B95" s="114"/>
      <c r="C95" s="115"/>
      <c r="D95" s="115"/>
      <c r="E95" s="128"/>
      <c r="F95" s="128"/>
      <c r="G95" s="128"/>
      <c r="H95" s="128"/>
      <c r="I95" s="128"/>
      <c r="J95" s="128"/>
      <c r="K95" s="116" t="str">
        <f>IFERROR(VLOOKUP(D95,'対象事業所等（車両燃料費） (10月以降指定)'!$B$2:$D$25,2,FALSE),"")</f>
        <v/>
      </c>
      <c r="L95" s="129" t="str">
        <f t="shared" si="10"/>
        <v/>
      </c>
      <c r="M95" s="117" t="str">
        <f t="shared" si="11"/>
        <v/>
      </c>
      <c r="N95" s="125" t="str">
        <f t="shared" si="12"/>
        <v/>
      </c>
      <c r="O95" s="105" t="str">
        <f t="shared" si="13"/>
        <v/>
      </c>
      <c r="P95" s="103" t="b">
        <f t="shared" si="14"/>
        <v>0</v>
      </c>
      <c r="Q95" s="103" t="str">
        <f t="shared" si="9"/>
        <v>TRUE</v>
      </c>
      <c r="R95" s="103" t="str">
        <f t="shared" si="9"/>
        <v>TRUE</v>
      </c>
      <c r="S95" s="103" t="str">
        <f t="shared" si="9"/>
        <v>TRUE</v>
      </c>
      <c r="T95" s="103" t="str">
        <f t="shared" si="9"/>
        <v>TRUE</v>
      </c>
      <c r="U95" s="103" t="str">
        <f t="shared" si="9"/>
        <v>TRUE</v>
      </c>
      <c r="V95" s="103" t="str">
        <f t="shared" si="9"/>
        <v>TRUE</v>
      </c>
      <c r="W95" s="127" t="str">
        <f t="shared" si="15"/>
        <v>〇</v>
      </c>
    </row>
    <row r="96" spans="1:23" ht="25" customHeight="1">
      <c r="A96" s="109" t="str">
        <f t="shared" si="16"/>
        <v/>
      </c>
      <c r="B96" s="114"/>
      <c r="C96" s="115"/>
      <c r="D96" s="115"/>
      <c r="E96" s="128"/>
      <c r="F96" s="128"/>
      <c r="G96" s="128"/>
      <c r="H96" s="128"/>
      <c r="I96" s="128"/>
      <c r="J96" s="128"/>
      <c r="K96" s="116" t="str">
        <f>IFERROR(VLOOKUP(D96,'対象事業所等（車両燃料費） (10月以降指定)'!$B$2:$D$25,2,FALSE),"")</f>
        <v/>
      </c>
      <c r="L96" s="129" t="str">
        <f t="shared" si="10"/>
        <v/>
      </c>
      <c r="M96" s="117" t="str">
        <f t="shared" si="11"/>
        <v/>
      </c>
      <c r="N96" s="125" t="str">
        <f t="shared" si="12"/>
        <v/>
      </c>
      <c r="O96" s="105" t="str">
        <f t="shared" si="13"/>
        <v/>
      </c>
      <c r="P96" s="103" t="b">
        <f t="shared" si="14"/>
        <v>0</v>
      </c>
      <c r="Q96" s="103" t="str">
        <f t="shared" si="9"/>
        <v>TRUE</v>
      </c>
      <c r="R96" s="103" t="str">
        <f t="shared" si="9"/>
        <v>TRUE</v>
      </c>
      <c r="S96" s="103" t="str">
        <f t="shared" si="9"/>
        <v>TRUE</v>
      </c>
      <c r="T96" s="103" t="str">
        <f t="shared" si="9"/>
        <v>TRUE</v>
      </c>
      <c r="U96" s="103" t="str">
        <f t="shared" si="9"/>
        <v>TRUE</v>
      </c>
      <c r="V96" s="103" t="str">
        <f t="shared" si="9"/>
        <v>TRUE</v>
      </c>
      <c r="W96" s="127" t="str">
        <f t="shared" si="15"/>
        <v>〇</v>
      </c>
    </row>
    <row r="97" spans="1:23" ht="25" customHeight="1">
      <c r="A97" s="109" t="str">
        <f t="shared" si="16"/>
        <v/>
      </c>
      <c r="B97" s="114"/>
      <c r="C97" s="115"/>
      <c r="D97" s="115"/>
      <c r="E97" s="128"/>
      <c r="F97" s="128"/>
      <c r="G97" s="128"/>
      <c r="H97" s="128"/>
      <c r="I97" s="128"/>
      <c r="J97" s="128"/>
      <c r="K97" s="116" t="str">
        <f>IFERROR(VLOOKUP(D97,'対象事業所等（車両燃料費） (10月以降指定)'!$B$2:$D$25,2,FALSE),"")</f>
        <v/>
      </c>
      <c r="L97" s="129" t="str">
        <f t="shared" si="10"/>
        <v/>
      </c>
      <c r="M97" s="117" t="str">
        <f t="shared" si="11"/>
        <v/>
      </c>
      <c r="N97" s="125" t="str">
        <f t="shared" si="12"/>
        <v/>
      </c>
      <c r="O97" s="105" t="str">
        <f t="shared" si="13"/>
        <v/>
      </c>
      <c r="P97" s="103" t="b">
        <f t="shared" si="14"/>
        <v>0</v>
      </c>
      <c r="Q97" s="103" t="str">
        <f t="shared" si="9"/>
        <v>TRUE</v>
      </c>
      <c r="R97" s="103" t="str">
        <f t="shared" si="9"/>
        <v>TRUE</v>
      </c>
      <c r="S97" s="103" t="str">
        <f t="shared" si="9"/>
        <v>TRUE</v>
      </c>
      <c r="T97" s="103" t="str">
        <f t="shared" si="9"/>
        <v>TRUE</v>
      </c>
      <c r="U97" s="103" t="str">
        <f t="shared" si="9"/>
        <v>TRUE</v>
      </c>
      <c r="V97" s="103" t="str">
        <f t="shared" si="9"/>
        <v>TRUE</v>
      </c>
      <c r="W97" s="127" t="str">
        <f t="shared" si="15"/>
        <v>〇</v>
      </c>
    </row>
    <row r="98" spans="1:23" ht="25" customHeight="1">
      <c r="A98" s="109" t="str">
        <f t="shared" si="16"/>
        <v/>
      </c>
      <c r="B98" s="114"/>
      <c r="C98" s="115"/>
      <c r="D98" s="115"/>
      <c r="E98" s="128"/>
      <c r="F98" s="128"/>
      <c r="G98" s="128"/>
      <c r="H98" s="128"/>
      <c r="I98" s="128"/>
      <c r="J98" s="128"/>
      <c r="K98" s="116" t="str">
        <f>IFERROR(VLOOKUP(D98,'対象事業所等（車両燃料費） (10月以降指定)'!$B$2:$D$25,2,FALSE),"")</f>
        <v/>
      </c>
      <c r="L98" s="129" t="str">
        <f t="shared" si="10"/>
        <v/>
      </c>
      <c r="M98" s="117" t="str">
        <f t="shared" si="11"/>
        <v/>
      </c>
      <c r="N98" s="125" t="str">
        <f t="shared" si="12"/>
        <v/>
      </c>
      <c r="O98" s="105" t="str">
        <f t="shared" si="13"/>
        <v/>
      </c>
      <c r="P98" s="103" t="b">
        <f t="shared" si="14"/>
        <v>0</v>
      </c>
      <c r="Q98" s="103" t="str">
        <f t="shared" si="9"/>
        <v>TRUE</v>
      </c>
      <c r="R98" s="103" t="str">
        <f t="shared" si="9"/>
        <v>TRUE</v>
      </c>
      <c r="S98" s="103" t="str">
        <f t="shared" si="9"/>
        <v>TRUE</v>
      </c>
      <c r="T98" s="103" t="str">
        <f t="shared" si="9"/>
        <v>TRUE</v>
      </c>
      <c r="U98" s="103" t="str">
        <f t="shared" si="9"/>
        <v>TRUE</v>
      </c>
      <c r="V98" s="103" t="str">
        <f t="shared" si="9"/>
        <v>TRUE</v>
      </c>
      <c r="W98" s="127" t="str">
        <f t="shared" si="15"/>
        <v>〇</v>
      </c>
    </row>
    <row r="99" spans="1:23" ht="25" customHeight="1">
      <c r="A99" s="109" t="str">
        <f t="shared" si="16"/>
        <v/>
      </c>
      <c r="B99" s="114"/>
      <c r="C99" s="115"/>
      <c r="D99" s="115"/>
      <c r="E99" s="128"/>
      <c r="F99" s="128"/>
      <c r="G99" s="128"/>
      <c r="H99" s="128"/>
      <c r="I99" s="128"/>
      <c r="J99" s="128"/>
      <c r="K99" s="116" t="str">
        <f>IFERROR(VLOOKUP(D99,'対象事業所等（車両燃料費） (10月以降指定)'!$B$2:$D$25,2,FALSE),"")</f>
        <v/>
      </c>
      <c r="L99" s="129" t="str">
        <f t="shared" si="10"/>
        <v/>
      </c>
      <c r="M99" s="117" t="str">
        <f t="shared" si="11"/>
        <v/>
      </c>
      <c r="N99" s="125" t="str">
        <f t="shared" si="12"/>
        <v/>
      </c>
      <c r="O99" s="105" t="str">
        <f t="shared" si="13"/>
        <v/>
      </c>
      <c r="P99" s="103" t="b">
        <f t="shared" si="14"/>
        <v>0</v>
      </c>
      <c r="Q99" s="103" t="str">
        <f t="shared" si="9"/>
        <v>TRUE</v>
      </c>
      <c r="R99" s="103" t="str">
        <f t="shared" si="9"/>
        <v>TRUE</v>
      </c>
      <c r="S99" s="103" t="str">
        <f t="shared" si="9"/>
        <v>TRUE</v>
      </c>
      <c r="T99" s="103" t="str">
        <f t="shared" si="9"/>
        <v>TRUE</v>
      </c>
      <c r="U99" s="103" t="str">
        <f t="shared" si="9"/>
        <v>TRUE</v>
      </c>
      <c r="V99" s="103" t="str">
        <f t="shared" si="9"/>
        <v>TRUE</v>
      </c>
      <c r="W99" s="127" t="str">
        <f t="shared" si="15"/>
        <v>〇</v>
      </c>
    </row>
    <row r="100" spans="1:23" ht="25" customHeight="1">
      <c r="A100" s="109" t="str">
        <f t="shared" si="16"/>
        <v/>
      </c>
      <c r="B100" s="114"/>
      <c r="C100" s="115"/>
      <c r="D100" s="115"/>
      <c r="E100" s="128"/>
      <c r="F100" s="128"/>
      <c r="G100" s="128"/>
      <c r="H100" s="128"/>
      <c r="I100" s="128"/>
      <c r="J100" s="128"/>
      <c r="K100" s="116" t="str">
        <f>IFERROR(VLOOKUP(D100,'対象事業所等（車両燃料費） (10月以降指定)'!$B$2:$D$25,2,FALSE),"")</f>
        <v/>
      </c>
      <c r="L100" s="129" t="str">
        <f t="shared" si="10"/>
        <v/>
      </c>
      <c r="M100" s="117" t="str">
        <f t="shared" si="11"/>
        <v/>
      </c>
      <c r="N100" s="125" t="str">
        <f t="shared" si="12"/>
        <v/>
      </c>
      <c r="O100" s="105" t="str">
        <f t="shared" si="13"/>
        <v/>
      </c>
      <c r="P100" s="103" t="b">
        <f t="shared" si="14"/>
        <v>0</v>
      </c>
      <c r="Q100" s="103" t="str">
        <f t="shared" ref="Q100:V131" si="17">IF(E100="","TRUE",COUNTIF($E:$J,E100)=1)</f>
        <v>TRUE</v>
      </c>
      <c r="R100" s="103" t="str">
        <f t="shared" si="17"/>
        <v>TRUE</v>
      </c>
      <c r="S100" s="103" t="str">
        <f t="shared" si="17"/>
        <v>TRUE</v>
      </c>
      <c r="T100" s="103" t="str">
        <f t="shared" si="17"/>
        <v>TRUE</v>
      </c>
      <c r="U100" s="103" t="str">
        <f t="shared" si="17"/>
        <v>TRUE</v>
      </c>
      <c r="V100" s="103" t="str">
        <f t="shared" si="17"/>
        <v>TRUE</v>
      </c>
      <c r="W100" s="127" t="str">
        <f t="shared" si="15"/>
        <v>〇</v>
      </c>
    </row>
    <row r="101" spans="1:23" ht="25" customHeight="1">
      <c r="A101" s="109" t="str">
        <f t="shared" si="16"/>
        <v/>
      </c>
      <c r="B101" s="114"/>
      <c r="C101" s="115"/>
      <c r="D101" s="115"/>
      <c r="E101" s="128"/>
      <c r="F101" s="128"/>
      <c r="G101" s="128"/>
      <c r="H101" s="128"/>
      <c r="I101" s="128"/>
      <c r="J101" s="128"/>
      <c r="K101" s="116" t="str">
        <f>IFERROR(VLOOKUP(D101,'対象事業所等（車両燃料費） (10月以降指定)'!$B$2:$D$25,2,FALSE),"")</f>
        <v/>
      </c>
      <c r="L101" s="129" t="str">
        <f t="shared" si="10"/>
        <v/>
      </c>
      <c r="M101" s="117" t="str">
        <f t="shared" si="11"/>
        <v/>
      </c>
      <c r="N101" s="125" t="str">
        <f t="shared" si="12"/>
        <v/>
      </c>
      <c r="O101" s="105" t="str">
        <f t="shared" si="13"/>
        <v/>
      </c>
      <c r="P101" s="103" t="b">
        <f t="shared" si="14"/>
        <v>0</v>
      </c>
      <c r="Q101" s="103" t="str">
        <f t="shared" si="17"/>
        <v>TRUE</v>
      </c>
      <c r="R101" s="103" t="str">
        <f t="shared" si="17"/>
        <v>TRUE</v>
      </c>
      <c r="S101" s="103" t="str">
        <f t="shared" si="17"/>
        <v>TRUE</v>
      </c>
      <c r="T101" s="103" t="str">
        <f t="shared" si="17"/>
        <v>TRUE</v>
      </c>
      <c r="U101" s="103" t="str">
        <f t="shared" si="17"/>
        <v>TRUE</v>
      </c>
      <c r="V101" s="103" t="str">
        <f t="shared" si="17"/>
        <v>TRUE</v>
      </c>
      <c r="W101" s="127" t="str">
        <f t="shared" si="15"/>
        <v>〇</v>
      </c>
    </row>
    <row r="102" spans="1:23" ht="25" customHeight="1">
      <c r="A102" s="109" t="str">
        <f t="shared" si="16"/>
        <v/>
      </c>
      <c r="B102" s="114"/>
      <c r="C102" s="115"/>
      <c r="D102" s="115"/>
      <c r="E102" s="128"/>
      <c r="F102" s="128"/>
      <c r="G102" s="128"/>
      <c r="H102" s="128"/>
      <c r="I102" s="128"/>
      <c r="J102" s="128"/>
      <c r="K102" s="116" t="str">
        <f>IFERROR(VLOOKUP(D102,'対象事業所等（車両燃料費） (10月以降指定)'!$B$2:$D$25,2,FALSE),"")</f>
        <v/>
      </c>
      <c r="L102" s="129" t="str">
        <f t="shared" si="10"/>
        <v/>
      </c>
      <c r="M102" s="117" t="str">
        <f t="shared" si="11"/>
        <v/>
      </c>
      <c r="N102" s="125" t="str">
        <f t="shared" si="12"/>
        <v/>
      </c>
      <c r="O102" s="105" t="str">
        <f t="shared" si="13"/>
        <v/>
      </c>
      <c r="P102" s="103" t="b">
        <f t="shared" si="14"/>
        <v>0</v>
      </c>
      <c r="Q102" s="103" t="str">
        <f t="shared" si="17"/>
        <v>TRUE</v>
      </c>
      <c r="R102" s="103" t="str">
        <f t="shared" si="17"/>
        <v>TRUE</v>
      </c>
      <c r="S102" s="103" t="str">
        <f t="shared" si="17"/>
        <v>TRUE</v>
      </c>
      <c r="T102" s="103" t="str">
        <f t="shared" si="17"/>
        <v>TRUE</v>
      </c>
      <c r="U102" s="103" t="str">
        <f t="shared" si="17"/>
        <v>TRUE</v>
      </c>
      <c r="V102" s="103" t="str">
        <f t="shared" si="17"/>
        <v>TRUE</v>
      </c>
      <c r="W102" s="127" t="str">
        <f t="shared" si="15"/>
        <v>〇</v>
      </c>
    </row>
    <row r="103" spans="1:23" ht="25" customHeight="1">
      <c r="A103" s="109" t="str">
        <f t="shared" si="16"/>
        <v/>
      </c>
      <c r="B103" s="114"/>
      <c r="C103" s="115"/>
      <c r="D103" s="115"/>
      <c r="E103" s="128"/>
      <c r="F103" s="128"/>
      <c r="G103" s="128"/>
      <c r="H103" s="128"/>
      <c r="I103" s="128"/>
      <c r="J103" s="128"/>
      <c r="K103" s="116" t="str">
        <f>IFERROR(VLOOKUP(D103,'対象事業所等（車両燃料費） (10月以降指定)'!$B$2:$D$25,2,FALSE),"")</f>
        <v/>
      </c>
      <c r="L103" s="129" t="str">
        <f t="shared" si="10"/>
        <v/>
      </c>
      <c r="M103" s="117" t="str">
        <f t="shared" si="11"/>
        <v/>
      </c>
      <c r="N103" s="125" t="str">
        <f t="shared" si="12"/>
        <v/>
      </c>
      <c r="O103" s="105" t="str">
        <f t="shared" si="13"/>
        <v/>
      </c>
      <c r="P103" s="103" t="b">
        <f t="shared" si="14"/>
        <v>0</v>
      </c>
      <c r="Q103" s="103" t="str">
        <f t="shared" si="17"/>
        <v>TRUE</v>
      </c>
      <c r="R103" s="103" t="str">
        <f t="shared" si="17"/>
        <v>TRUE</v>
      </c>
      <c r="S103" s="103" t="str">
        <f t="shared" si="17"/>
        <v>TRUE</v>
      </c>
      <c r="T103" s="103" t="str">
        <f t="shared" si="17"/>
        <v>TRUE</v>
      </c>
      <c r="U103" s="103" t="str">
        <f t="shared" si="17"/>
        <v>TRUE</v>
      </c>
      <c r="V103" s="103" t="str">
        <f t="shared" si="17"/>
        <v>TRUE</v>
      </c>
      <c r="W103" s="127" t="str">
        <f t="shared" si="15"/>
        <v>〇</v>
      </c>
    </row>
    <row r="104" spans="1:23" ht="25" customHeight="1">
      <c r="A104" s="109" t="str">
        <f t="shared" si="16"/>
        <v/>
      </c>
      <c r="B104" s="114"/>
      <c r="C104" s="115"/>
      <c r="D104" s="115"/>
      <c r="E104" s="128"/>
      <c r="F104" s="128"/>
      <c r="G104" s="128"/>
      <c r="H104" s="128"/>
      <c r="I104" s="128"/>
      <c r="J104" s="128"/>
      <c r="K104" s="116" t="str">
        <f>IFERROR(VLOOKUP(D104,'対象事業所等（車両燃料費） (10月以降指定)'!$B$2:$D$25,2,FALSE),"")</f>
        <v/>
      </c>
      <c r="L104" s="129" t="str">
        <f t="shared" si="10"/>
        <v/>
      </c>
      <c r="M104" s="117" t="str">
        <f t="shared" si="11"/>
        <v/>
      </c>
      <c r="N104" s="125" t="str">
        <f t="shared" si="12"/>
        <v/>
      </c>
      <c r="O104" s="105" t="str">
        <f t="shared" si="13"/>
        <v/>
      </c>
      <c r="P104" s="103" t="b">
        <f t="shared" si="14"/>
        <v>0</v>
      </c>
      <c r="Q104" s="103" t="str">
        <f t="shared" si="17"/>
        <v>TRUE</v>
      </c>
      <c r="R104" s="103" t="str">
        <f t="shared" si="17"/>
        <v>TRUE</v>
      </c>
      <c r="S104" s="103" t="str">
        <f t="shared" si="17"/>
        <v>TRUE</v>
      </c>
      <c r="T104" s="103" t="str">
        <f t="shared" si="17"/>
        <v>TRUE</v>
      </c>
      <c r="U104" s="103" t="str">
        <f t="shared" si="17"/>
        <v>TRUE</v>
      </c>
      <c r="V104" s="103" t="str">
        <f t="shared" si="17"/>
        <v>TRUE</v>
      </c>
      <c r="W104" s="127" t="str">
        <f t="shared" si="15"/>
        <v>〇</v>
      </c>
    </row>
    <row r="105" spans="1:23" ht="25" customHeight="1">
      <c r="A105" s="109" t="str">
        <f t="shared" si="16"/>
        <v/>
      </c>
      <c r="B105" s="114"/>
      <c r="C105" s="115"/>
      <c r="D105" s="115"/>
      <c r="E105" s="128"/>
      <c r="F105" s="128"/>
      <c r="G105" s="128"/>
      <c r="H105" s="128"/>
      <c r="I105" s="128"/>
      <c r="J105" s="128"/>
      <c r="K105" s="116" t="str">
        <f>IFERROR(VLOOKUP(D105,'対象事業所等（車両燃料費） (10月以降指定)'!$B$2:$D$25,2,FALSE),"")</f>
        <v/>
      </c>
      <c r="L105" s="129" t="str">
        <f t="shared" si="10"/>
        <v/>
      </c>
      <c r="M105" s="117" t="str">
        <f t="shared" si="11"/>
        <v/>
      </c>
      <c r="N105" s="125" t="str">
        <f t="shared" si="12"/>
        <v/>
      </c>
      <c r="O105" s="105" t="str">
        <f t="shared" si="13"/>
        <v/>
      </c>
      <c r="P105" s="103" t="b">
        <f t="shared" si="14"/>
        <v>0</v>
      </c>
      <c r="Q105" s="103" t="str">
        <f t="shared" si="17"/>
        <v>TRUE</v>
      </c>
      <c r="R105" s="103" t="str">
        <f t="shared" si="17"/>
        <v>TRUE</v>
      </c>
      <c r="S105" s="103" t="str">
        <f t="shared" si="17"/>
        <v>TRUE</v>
      </c>
      <c r="T105" s="103" t="str">
        <f t="shared" si="17"/>
        <v>TRUE</v>
      </c>
      <c r="U105" s="103" t="str">
        <f t="shared" si="17"/>
        <v>TRUE</v>
      </c>
      <c r="V105" s="103" t="str">
        <f t="shared" si="17"/>
        <v>TRUE</v>
      </c>
      <c r="W105" s="127" t="str">
        <f t="shared" si="15"/>
        <v>〇</v>
      </c>
    </row>
    <row r="106" spans="1:23" ht="25" customHeight="1">
      <c r="A106" s="109" t="str">
        <f t="shared" si="16"/>
        <v/>
      </c>
      <c r="B106" s="114"/>
      <c r="C106" s="115"/>
      <c r="D106" s="115"/>
      <c r="E106" s="128"/>
      <c r="F106" s="128"/>
      <c r="G106" s="128"/>
      <c r="H106" s="128"/>
      <c r="I106" s="128"/>
      <c r="J106" s="128"/>
      <c r="K106" s="116" t="str">
        <f>IFERROR(VLOOKUP(D106,'対象事業所等（車両燃料費） (10月以降指定)'!$B$2:$D$25,2,FALSE),"")</f>
        <v/>
      </c>
      <c r="L106" s="129" t="str">
        <f t="shared" si="10"/>
        <v/>
      </c>
      <c r="M106" s="117" t="str">
        <f t="shared" si="11"/>
        <v/>
      </c>
      <c r="N106" s="125" t="str">
        <f t="shared" si="12"/>
        <v/>
      </c>
      <c r="O106" s="105" t="str">
        <f t="shared" si="13"/>
        <v/>
      </c>
      <c r="P106" s="103" t="b">
        <f t="shared" si="14"/>
        <v>0</v>
      </c>
      <c r="Q106" s="103" t="str">
        <f t="shared" si="17"/>
        <v>TRUE</v>
      </c>
      <c r="R106" s="103" t="str">
        <f t="shared" si="17"/>
        <v>TRUE</v>
      </c>
      <c r="S106" s="103" t="str">
        <f t="shared" si="17"/>
        <v>TRUE</v>
      </c>
      <c r="T106" s="103" t="str">
        <f t="shared" si="17"/>
        <v>TRUE</v>
      </c>
      <c r="U106" s="103" t="str">
        <f t="shared" si="17"/>
        <v>TRUE</v>
      </c>
      <c r="V106" s="103" t="str">
        <f t="shared" si="17"/>
        <v>TRUE</v>
      </c>
      <c r="W106" s="127" t="str">
        <f t="shared" si="15"/>
        <v>〇</v>
      </c>
    </row>
    <row r="107" spans="1:23" ht="25" customHeight="1">
      <c r="A107" s="109" t="str">
        <f t="shared" si="16"/>
        <v/>
      </c>
      <c r="B107" s="114"/>
      <c r="C107" s="115"/>
      <c r="D107" s="115"/>
      <c r="E107" s="128"/>
      <c r="F107" s="128"/>
      <c r="G107" s="128"/>
      <c r="H107" s="128"/>
      <c r="I107" s="128"/>
      <c r="J107" s="128"/>
      <c r="K107" s="116" t="str">
        <f>IFERROR(VLOOKUP(D107,'対象事業所等（車両燃料費） (10月以降指定)'!$B$2:$D$25,2,FALSE),"")</f>
        <v/>
      </c>
      <c r="L107" s="129" t="str">
        <f t="shared" si="10"/>
        <v/>
      </c>
      <c r="M107" s="117" t="str">
        <f t="shared" si="11"/>
        <v/>
      </c>
      <c r="N107" s="125" t="str">
        <f t="shared" si="12"/>
        <v/>
      </c>
      <c r="O107" s="105" t="str">
        <f t="shared" si="13"/>
        <v/>
      </c>
      <c r="P107" s="103" t="b">
        <f t="shared" si="14"/>
        <v>0</v>
      </c>
      <c r="Q107" s="103" t="str">
        <f t="shared" si="17"/>
        <v>TRUE</v>
      </c>
      <c r="R107" s="103" t="str">
        <f t="shared" si="17"/>
        <v>TRUE</v>
      </c>
      <c r="S107" s="103" t="str">
        <f t="shared" si="17"/>
        <v>TRUE</v>
      </c>
      <c r="T107" s="103" t="str">
        <f t="shared" si="17"/>
        <v>TRUE</v>
      </c>
      <c r="U107" s="103" t="str">
        <f t="shared" si="17"/>
        <v>TRUE</v>
      </c>
      <c r="V107" s="103" t="str">
        <f t="shared" si="17"/>
        <v>TRUE</v>
      </c>
      <c r="W107" s="127" t="str">
        <f t="shared" si="15"/>
        <v>〇</v>
      </c>
    </row>
    <row r="108" spans="1:23" ht="25" customHeight="1">
      <c r="A108" s="109" t="str">
        <f t="shared" si="16"/>
        <v/>
      </c>
      <c r="B108" s="114"/>
      <c r="C108" s="115"/>
      <c r="D108" s="115"/>
      <c r="E108" s="128"/>
      <c r="F108" s="128"/>
      <c r="G108" s="128"/>
      <c r="H108" s="128"/>
      <c r="I108" s="128"/>
      <c r="J108" s="128"/>
      <c r="K108" s="116" t="str">
        <f>IFERROR(VLOOKUP(D108,'対象事業所等（車両燃料費） (10月以降指定)'!$B$2:$D$25,2,FALSE),"")</f>
        <v/>
      </c>
      <c r="L108" s="129" t="str">
        <f t="shared" si="10"/>
        <v/>
      </c>
      <c r="M108" s="117" t="str">
        <f t="shared" si="11"/>
        <v/>
      </c>
      <c r="N108" s="125" t="str">
        <f t="shared" si="12"/>
        <v/>
      </c>
      <c r="O108" s="105" t="str">
        <f t="shared" si="13"/>
        <v/>
      </c>
      <c r="P108" s="103" t="b">
        <f t="shared" si="14"/>
        <v>0</v>
      </c>
      <c r="Q108" s="103" t="str">
        <f t="shared" si="17"/>
        <v>TRUE</v>
      </c>
      <c r="R108" s="103" t="str">
        <f t="shared" si="17"/>
        <v>TRUE</v>
      </c>
      <c r="S108" s="103" t="str">
        <f t="shared" si="17"/>
        <v>TRUE</v>
      </c>
      <c r="T108" s="103" t="str">
        <f t="shared" si="17"/>
        <v>TRUE</v>
      </c>
      <c r="U108" s="103" t="str">
        <f t="shared" si="17"/>
        <v>TRUE</v>
      </c>
      <c r="V108" s="103" t="str">
        <f t="shared" si="17"/>
        <v>TRUE</v>
      </c>
      <c r="W108" s="127" t="str">
        <f t="shared" si="15"/>
        <v>〇</v>
      </c>
    </row>
    <row r="109" spans="1:23" ht="25" customHeight="1">
      <c r="A109" s="109" t="str">
        <f t="shared" si="16"/>
        <v/>
      </c>
      <c r="B109" s="114"/>
      <c r="C109" s="115"/>
      <c r="D109" s="115"/>
      <c r="E109" s="128"/>
      <c r="F109" s="128"/>
      <c r="G109" s="128"/>
      <c r="H109" s="128"/>
      <c r="I109" s="128"/>
      <c r="J109" s="128"/>
      <c r="K109" s="116" t="str">
        <f>IFERROR(VLOOKUP(D109,'対象事業所等（車両燃料費） (10月以降指定)'!$B$2:$D$25,2,FALSE),"")</f>
        <v/>
      </c>
      <c r="L109" s="129" t="str">
        <f t="shared" si="10"/>
        <v/>
      </c>
      <c r="M109" s="117" t="str">
        <f t="shared" si="11"/>
        <v/>
      </c>
      <c r="N109" s="125" t="str">
        <f t="shared" si="12"/>
        <v/>
      </c>
      <c r="O109" s="105" t="str">
        <f t="shared" si="13"/>
        <v/>
      </c>
      <c r="P109" s="103" t="b">
        <f t="shared" si="14"/>
        <v>0</v>
      </c>
      <c r="Q109" s="103" t="str">
        <f t="shared" si="17"/>
        <v>TRUE</v>
      </c>
      <c r="R109" s="103" t="str">
        <f t="shared" si="17"/>
        <v>TRUE</v>
      </c>
      <c r="S109" s="103" t="str">
        <f t="shared" si="17"/>
        <v>TRUE</v>
      </c>
      <c r="T109" s="103" t="str">
        <f t="shared" si="17"/>
        <v>TRUE</v>
      </c>
      <c r="U109" s="103" t="str">
        <f t="shared" si="17"/>
        <v>TRUE</v>
      </c>
      <c r="V109" s="103" t="str">
        <f t="shared" si="17"/>
        <v>TRUE</v>
      </c>
      <c r="W109" s="127" t="str">
        <f t="shared" si="15"/>
        <v>〇</v>
      </c>
    </row>
    <row r="110" spans="1:23" ht="25" customHeight="1">
      <c r="A110" s="109" t="str">
        <f t="shared" si="16"/>
        <v/>
      </c>
      <c r="B110" s="114"/>
      <c r="C110" s="115"/>
      <c r="D110" s="115"/>
      <c r="E110" s="128"/>
      <c r="F110" s="128"/>
      <c r="G110" s="128"/>
      <c r="H110" s="128"/>
      <c r="I110" s="128"/>
      <c r="J110" s="128"/>
      <c r="K110" s="116" t="str">
        <f>IFERROR(VLOOKUP(D110,'対象事業所等（車両燃料費） (10月以降指定)'!$B$2:$D$25,2,FALSE),"")</f>
        <v/>
      </c>
      <c r="L110" s="129" t="str">
        <f t="shared" si="10"/>
        <v/>
      </c>
      <c r="M110" s="117" t="str">
        <f t="shared" si="11"/>
        <v/>
      </c>
      <c r="N110" s="125" t="str">
        <f t="shared" si="12"/>
        <v/>
      </c>
      <c r="O110" s="105" t="str">
        <f t="shared" si="13"/>
        <v/>
      </c>
      <c r="P110" s="103" t="b">
        <f t="shared" si="14"/>
        <v>0</v>
      </c>
      <c r="Q110" s="103" t="str">
        <f t="shared" si="17"/>
        <v>TRUE</v>
      </c>
      <c r="R110" s="103" t="str">
        <f t="shared" si="17"/>
        <v>TRUE</v>
      </c>
      <c r="S110" s="103" t="str">
        <f t="shared" si="17"/>
        <v>TRUE</v>
      </c>
      <c r="T110" s="103" t="str">
        <f t="shared" si="17"/>
        <v>TRUE</v>
      </c>
      <c r="U110" s="103" t="str">
        <f t="shared" si="17"/>
        <v>TRUE</v>
      </c>
      <c r="V110" s="103" t="str">
        <f t="shared" si="17"/>
        <v>TRUE</v>
      </c>
      <c r="W110" s="127" t="str">
        <f t="shared" si="15"/>
        <v>〇</v>
      </c>
    </row>
    <row r="111" spans="1:23" ht="25" customHeight="1">
      <c r="A111" s="109" t="str">
        <f t="shared" si="16"/>
        <v/>
      </c>
      <c r="B111" s="114"/>
      <c r="C111" s="115"/>
      <c r="D111" s="115"/>
      <c r="E111" s="128"/>
      <c r="F111" s="128"/>
      <c r="G111" s="128"/>
      <c r="H111" s="128"/>
      <c r="I111" s="128"/>
      <c r="J111" s="128"/>
      <c r="K111" s="116" t="str">
        <f>IFERROR(VLOOKUP(D111,'対象事業所等（車両燃料費） (10月以降指定)'!$B$2:$D$25,2,FALSE),"")</f>
        <v/>
      </c>
      <c r="L111" s="129" t="str">
        <f t="shared" si="10"/>
        <v/>
      </c>
      <c r="M111" s="117" t="str">
        <f t="shared" si="11"/>
        <v/>
      </c>
      <c r="N111" s="125" t="str">
        <f t="shared" si="12"/>
        <v/>
      </c>
      <c r="O111" s="105" t="str">
        <f t="shared" si="13"/>
        <v/>
      </c>
      <c r="P111" s="103" t="b">
        <f t="shared" si="14"/>
        <v>0</v>
      </c>
      <c r="Q111" s="103" t="str">
        <f t="shared" si="17"/>
        <v>TRUE</v>
      </c>
      <c r="R111" s="103" t="str">
        <f t="shared" si="17"/>
        <v>TRUE</v>
      </c>
      <c r="S111" s="103" t="str">
        <f t="shared" si="17"/>
        <v>TRUE</v>
      </c>
      <c r="T111" s="103" t="str">
        <f t="shared" si="17"/>
        <v>TRUE</v>
      </c>
      <c r="U111" s="103" t="str">
        <f t="shared" si="17"/>
        <v>TRUE</v>
      </c>
      <c r="V111" s="103" t="str">
        <f t="shared" si="17"/>
        <v>TRUE</v>
      </c>
      <c r="W111" s="127" t="str">
        <f t="shared" si="15"/>
        <v>〇</v>
      </c>
    </row>
    <row r="112" spans="1:23" ht="25" customHeight="1">
      <c r="A112" s="109" t="str">
        <f t="shared" si="16"/>
        <v/>
      </c>
      <c r="B112" s="114"/>
      <c r="C112" s="115"/>
      <c r="D112" s="115"/>
      <c r="E112" s="128"/>
      <c r="F112" s="128"/>
      <c r="G112" s="128"/>
      <c r="H112" s="128"/>
      <c r="I112" s="128"/>
      <c r="J112" s="128"/>
      <c r="K112" s="116" t="str">
        <f>IFERROR(VLOOKUP(D112,'対象事業所等（車両燃料費） (10月以降指定)'!$B$2:$D$25,2,FALSE),"")</f>
        <v/>
      </c>
      <c r="L112" s="129" t="str">
        <f t="shared" si="10"/>
        <v/>
      </c>
      <c r="M112" s="117" t="str">
        <f t="shared" si="11"/>
        <v/>
      </c>
      <c r="N112" s="125" t="str">
        <f t="shared" si="12"/>
        <v/>
      </c>
      <c r="O112" s="105" t="str">
        <f t="shared" si="13"/>
        <v/>
      </c>
      <c r="P112" s="103" t="b">
        <f t="shared" si="14"/>
        <v>0</v>
      </c>
      <c r="Q112" s="103" t="str">
        <f t="shared" si="17"/>
        <v>TRUE</v>
      </c>
      <c r="R112" s="103" t="str">
        <f t="shared" si="17"/>
        <v>TRUE</v>
      </c>
      <c r="S112" s="103" t="str">
        <f t="shared" si="17"/>
        <v>TRUE</v>
      </c>
      <c r="T112" s="103" t="str">
        <f t="shared" si="17"/>
        <v>TRUE</v>
      </c>
      <c r="U112" s="103" t="str">
        <f t="shared" si="17"/>
        <v>TRUE</v>
      </c>
      <c r="V112" s="103" t="str">
        <f t="shared" si="17"/>
        <v>TRUE</v>
      </c>
      <c r="W112" s="127" t="str">
        <f t="shared" si="15"/>
        <v>〇</v>
      </c>
    </row>
    <row r="113" spans="1:23" ht="25" customHeight="1">
      <c r="A113" s="109" t="str">
        <f t="shared" si="16"/>
        <v/>
      </c>
      <c r="B113" s="114"/>
      <c r="C113" s="115"/>
      <c r="D113" s="115"/>
      <c r="E113" s="128"/>
      <c r="F113" s="128"/>
      <c r="G113" s="128"/>
      <c r="H113" s="128"/>
      <c r="I113" s="128"/>
      <c r="J113" s="128"/>
      <c r="K113" s="116" t="str">
        <f>IFERROR(VLOOKUP(D113,'対象事業所等（車両燃料費） (10月以降指定)'!$B$2:$D$25,2,FALSE),"")</f>
        <v/>
      </c>
      <c r="L113" s="129" t="str">
        <f t="shared" si="10"/>
        <v/>
      </c>
      <c r="M113" s="117" t="str">
        <f t="shared" si="11"/>
        <v/>
      </c>
      <c r="N113" s="125" t="str">
        <f t="shared" si="12"/>
        <v/>
      </c>
      <c r="O113" s="105" t="str">
        <f t="shared" si="13"/>
        <v/>
      </c>
      <c r="P113" s="103" t="b">
        <f t="shared" si="14"/>
        <v>0</v>
      </c>
      <c r="Q113" s="103" t="str">
        <f t="shared" si="17"/>
        <v>TRUE</v>
      </c>
      <c r="R113" s="103" t="str">
        <f t="shared" si="17"/>
        <v>TRUE</v>
      </c>
      <c r="S113" s="103" t="str">
        <f t="shared" si="17"/>
        <v>TRUE</v>
      </c>
      <c r="T113" s="103" t="str">
        <f t="shared" si="17"/>
        <v>TRUE</v>
      </c>
      <c r="U113" s="103" t="str">
        <f t="shared" si="17"/>
        <v>TRUE</v>
      </c>
      <c r="V113" s="103" t="str">
        <f t="shared" si="17"/>
        <v>TRUE</v>
      </c>
      <c r="W113" s="127" t="str">
        <f t="shared" si="15"/>
        <v>〇</v>
      </c>
    </row>
    <row r="114" spans="1:23" ht="25" customHeight="1">
      <c r="A114" s="109" t="str">
        <f t="shared" si="16"/>
        <v/>
      </c>
      <c r="B114" s="114"/>
      <c r="C114" s="115"/>
      <c r="D114" s="115"/>
      <c r="E114" s="128"/>
      <c r="F114" s="128"/>
      <c r="G114" s="128"/>
      <c r="H114" s="128"/>
      <c r="I114" s="128"/>
      <c r="J114" s="128"/>
      <c r="K114" s="116" t="str">
        <f>IFERROR(VLOOKUP(D114,'対象事業所等（車両燃料費） (10月以降指定)'!$B$2:$D$25,2,FALSE),"")</f>
        <v/>
      </c>
      <c r="L114" s="129" t="str">
        <f t="shared" si="10"/>
        <v/>
      </c>
      <c r="M114" s="117" t="str">
        <f t="shared" si="11"/>
        <v/>
      </c>
      <c r="N114" s="125" t="str">
        <f t="shared" si="12"/>
        <v/>
      </c>
      <c r="O114" s="105" t="str">
        <f t="shared" si="13"/>
        <v/>
      </c>
      <c r="P114" s="103" t="b">
        <f t="shared" si="14"/>
        <v>0</v>
      </c>
      <c r="Q114" s="103" t="str">
        <f t="shared" si="17"/>
        <v>TRUE</v>
      </c>
      <c r="R114" s="103" t="str">
        <f t="shared" si="17"/>
        <v>TRUE</v>
      </c>
      <c r="S114" s="103" t="str">
        <f t="shared" si="17"/>
        <v>TRUE</v>
      </c>
      <c r="T114" s="103" t="str">
        <f t="shared" si="17"/>
        <v>TRUE</v>
      </c>
      <c r="U114" s="103" t="str">
        <f t="shared" si="17"/>
        <v>TRUE</v>
      </c>
      <c r="V114" s="103" t="str">
        <f t="shared" si="17"/>
        <v>TRUE</v>
      </c>
      <c r="W114" s="127" t="str">
        <f t="shared" si="15"/>
        <v>〇</v>
      </c>
    </row>
    <row r="115" spans="1:23" ht="25" customHeight="1">
      <c r="A115" s="109" t="str">
        <f t="shared" si="16"/>
        <v/>
      </c>
      <c r="B115" s="114"/>
      <c r="C115" s="115"/>
      <c r="D115" s="115"/>
      <c r="E115" s="128"/>
      <c r="F115" s="128"/>
      <c r="G115" s="128"/>
      <c r="H115" s="128"/>
      <c r="I115" s="128"/>
      <c r="J115" s="128"/>
      <c r="K115" s="116" t="str">
        <f>IFERROR(VLOOKUP(D115,'対象事業所等（車両燃料費） (10月以降指定)'!$B$2:$D$25,2,FALSE),"")</f>
        <v/>
      </c>
      <c r="L115" s="129" t="str">
        <f t="shared" si="10"/>
        <v/>
      </c>
      <c r="M115" s="117" t="str">
        <f t="shared" si="11"/>
        <v/>
      </c>
      <c r="N115" s="125" t="str">
        <f t="shared" si="12"/>
        <v/>
      </c>
      <c r="O115" s="105" t="str">
        <f t="shared" si="13"/>
        <v/>
      </c>
      <c r="P115" s="103" t="b">
        <f t="shared" si="14"/>
        <v>0</v>
      </c>
      <c r="Q115" s="103" t="str">
        <f t="shared" si="17"/>
        <v>TRUE</v>
      </c>
      <c r="R115" s="103" t="str">
        <f t="shared" si="17"/>
        <v>TRUE</v>
      </c>
      <c r="S115" s="103" t="str">
        <f t="shared" si="17"/>
        <v>TRUE</v>
      </c>
      <c r="T115" s="103" t="str">
        <f t="shared" si="17"/>
        <v>TRUE</v>
      </c>
      <c r="U115" s="103" t="str">
        <f t="shared" si="17"/>
        <v>TRUE</v>
      </c>
      <c r="V115" s="103" t="str">
        <f t="shared" si="17"/>
        <v>TRUE</v>
      </c>
      <c r="W115" s="127" t="str">
        <f t="shared" si="15"/>
        <v>〇</v>
      </c>
    </row>
    <row r="116" spans="1:23" ht="25" customHeight="1">
      <c r="A116" s="109" t="str">
        <f t="shared" si="16"/>
        <v/>
      </c>
      <c r="B116" s="114"/>
      <c r="C116" s="115"/>
      <c r="D116" s="115"/>
      <c r="E116" s="128"/>
      <c r="F116" s="128"/>
      <c r="G116" s="128"/>
      <c r="H116" s="128"/>
      <c r="I116" s="128"/>
      <c r="J116" s="128"/>
      <c r="K116" s="116" t="str">
        <f>IFERROR(VLOOKUP(D116,'対象事業所等（車両燃料費） (10月以降指定)'!$B$2:$D$25,2,FALSE),"")</f>
        <v/>
      </c>
      <c r="L116" s="129" t="str">
        <f t="shared" si="10"/>
        <v/>
      </c>
      <c r="M116" s="117" t="str">
        <f t="shared" si="11"/>
        <v/>
      </c>
      <c r="N116" s="125" t="str">
        <f t="shared" si="12"/>
        <v/>
      </c>
      <c r="O116" s="105" t="str">
        <f t="shared" si="13"/>
        <v/>
      </c>
      <c r="P116" s="103" t="b">
        <f t="shared" si="14"/>
        <v>0</v>
      </c>
      <c r="Q116" s="103" t="str">
        <f t="shared" si="17"/>
        <v>TRUE</v>
      </c>
      <c r="R116" s="103" t="str">
        <f t="shared" si="17"/>
        <v>TRUE</v>
      </c>
      <c r="S116" s="103" t="str">
        <f t="shared" si="17"/>
        <v>TRUE</v>
      </c>
      <c r="T116" s="103" t="str">
        <f t="shared" si="17"/>
        <v>TRUE</v>
      </c>
      <c r="U116" s="103" t="str">
        <f t="shared" si="17"/>
        <v>TRUE</v>
      </c>
      <c r="V116" s="103" t="str">
        <f t="shared" si="17"/>
        <v>TRUE</v>
      </c>
      <c r="W116" s="127" t="str">
        <f t="shared" si="15"/>
        <v>〇</v>
      </c>
    </row>
    <row r="117" spans="1:23" ht="25" customHeight="1">
      <c r="A117" s="109" t="str">
        <f t="shared" si="16"/>
        <v/>
      </c>
      <c r="B117" s="114"/>
      <c r="C117" s="115"/>
      <c r="D117" s="115"/>
      <c r="E117" s="128"/>
      <c r="F117" s="128"/>
      <c r="G117" s="128"/>
      <c r="H117" s="128"/>
      <c r="I117" s="128"/>
      <c r="J117" s="128"/>
      <c r="K117" s="116" t="str">
        <f>IFERROR(VLOOKUP(D117,'対象事業所等（車両燃料費） (10月以降指定)'!$B$2:$D$25,2,FALSE),"")</f>
        <v/>
      </c>
      <c r="L117" s="129" t="str">
        <f t="shared" si="10"/>
        <v/>
      </c>
      <c r="M117" s="117" t="str">
        <f t="shared" si="11"/>
        <v/>
      </c>
      <c r="N117" s="125" t="str">
        <f t="shared" si="12"/>
        <v/>
      </c>
      <c r="O117" s="105" t="str">
        <f t="shared" si="13"/>
        <v/>
      </c>
      <c r="P117" s="103" t="b">
        <f t="shared" si="14"/>
        <v>0</v>
      </c>
      <c r="Q117" s="103" t="str">
        <f t="shared" si="17"/>
        <v>TRUE</v>
      </c>
      <c r="R117" s="103" t="str">
        <f t="shared" si="17"/>
        <v>TRUE</v>
      </c>
      <c r="S117" s="103" t="str">
        <f t="shared" si="17"/>
        <v>TRUE</v>
      </c>
      <c r="T117" s="103" t="str">
        <f t="shared" si="17"/>
        <v>TRUE</v>
      </c>
      <c r="U117" s="103" t="str">
        <f t="shared" si="17"/>
        <v>TRUE</v>
      </c>
      <c r="V117" s="103" t="str">
        <f t="shared" si="17"/>
        <v>TRUE</v>
      </c>
      <c r="W117" s="127" t="str">
        <f t="shared" si="15"/>
        <v>〇</v>
      </c>
    </row>
    <row r="118" spans="1:23" ht="25" customHeight="1">
      <c r="A118" s="109" t="str">
        <f t="shared" si="16"/>
        <v/>
      </c>
      <c r="B118" s="114"/>
      <c r="C118" s="115"/>
      <c r="D118" s="115"/>
      <c r="E118" s="128"/>
      <c r="F118" s="128"/>
      <c r="G118" s="128"/>
      <c r="H118" s="128"/>
      <c r="I118" s="128"/>
      <c r="J118" s="128"/>
      <c r="K118" s="116" t="str">
        <f>IFERROR(VLOOKUP(D118,'対象事業所等（車両燃料費） (10月以降指定)'!$B$2:$D$25,2,FALSE),"")</f>
        <v/>
      </c>
      <c r="L118" s="129" t="str">
        <f t="shared" si="10"/>
        <v/>
      </c>
      <c r="M118" s="117" t="str">
        <f t="shared" si="11"/>
        <v/>
      </c>
      <c r="N118" s="125" t="str">
        <f t="shared" si="12"/>
        <v/>
      </c>
      <c r="O118" s="105" t="str">
        <f t="shared" si="13"/>
        <v/>
      </c>
      <c r="P118" s="103" t="b">
        <f t="shared" si="14"/>
        <v>0</v>
      </c>
      <c r="Q118" s="103" t="str">
        <f t="shared" si="17"/>
        <v>TRUE</v>
      </c>
      <c r="R118" s="103" t="str">
        <f t="shared" si="17"/>
        <v>TRUE</v>
      </c>
      <c r="S118" s="103" t="str">
        <f t="shared" si="17"/>
        <v>TRUE</v>
      </c>
      <c r="T118" s="103" t="str">
        <f t="shared" si="17"/>
        <v>TRUE</v>
      </c>
      <c r="U118" s="103" t="str">
        <f t="shared" si="17"/>
        <v>TRUE</v>
      </c>
      <c r="V118" s="103" t="str">
        <f t="shared" si="17"/>
        <v>TRUE</v>
      </c>
      <c r="W118" s="127" t="str">
        <f t="shared" si="15"/>
        <v>〇</v>
      </c>
    </row>
    <row r="119" spans="1:23" ht="25" customHeight="1">
      <c r="A119" s="109" t="str">
        <f t="shared" si="16"/>
        <v/>
      </c>
      <c r="B119" s="114"/>
      <c r="C119" s="115"/>
      <c r="D119" s="115"/>
      <c r="E119" s="128"/>
      <c r="F119" s="128"/>
      <c r="G119" s="128"/>
      <c r="H119" s="128"/>
      <c r="I119" s="128"/>
      <c r="J119" s="128"/>
      <c r="K119" s="116" t="str">
        <f>IFERROR(VLOOKUP(D119,'対象事業所等（車両燃料費） (10月以降指定)'!$B$2:$D$25,2,FALSE),"")</f>
        <v/>
      </c>
      <c r="L119" s="129" t="str">
        <f t="shared" si="10"/>
        <v/>
      </c>
      <c r="M119" s="117" t="str">
        <f t="shared" si="11"/>
        <v/>
      </c>
      <c r="N119" s="125" t="str">
        <f t="shared" si="12"/>
        <v/>
      </c>
      <c r="O119" s="105" t="str">
        <f t="shared" si="13"/>
        <v/>
      </c>
      <c r="P119" s="103" t="b">
        <f t="shared" si="14"/>
        <v>0</v>
      </c>
      <c r="Q119" s="103" t="str">
        <f t="shared" si="17"/>
        <v>TRUE</v>
      </c>
      <c r="R119" s="103" t="str">
        <f t="shared" si="17"/>
        <v>TRUE</v>
      </c>
      <c r="S119" s="103" t="str">
        <f t="shared" si="17"/>
        <v>TRUE</v>
      </c>
      <c r="T119" s="103" t="str">
        <f t="shared" si="17"/>
        <v>TRUE</v>
      </c>
      <c r="U119" s="103" t="str">
        <f t="shared" si="17"/>
        <v>TRUE</v>
      </c>
      <c r="V119" s="103" t="str">
        <f t="shared" si="17"/>
        <v>TRUE</v>
      </c>
      <c r="W119" s="127" t="str">
        <f t="shared" si="15"/>
        <v>〇</v>
      </c>
    </row>
    <row r="120" spans="1:23" ht="25" customHeight="1">
      <c r="A120" s="109" t="str">
        <f t="shared" si="16"/>
        <v/>
      </c>
      <c r="B120" s="114"/>
      <c r="C120" s="115"/>
      <c r="D120" s="115"/>
      <c r="E120" s="128"/>
      <c r="F120" s="128"/>
      <c r="G120" s="128"/>
      <c r="H120" s="128"/>
      <c r="I120" s="128"/>
      <c r="J120" s="128"/>
      <c r="K120" s="116" t="str">
        <f>IFERROR(VLOOKUP(D120,'対象事業所等（車両燃料費） (10月以降指定)'!$B$2:$D$25,2,FALSE),"")</f>
        <v/>
      </c>
      <c r="L120" s="129" t="str">
        <f t="shared" si="10"/>
        <v/>
      </c>
      <c r="M120" s="117" t="str">
        <f t="shared" si="11"/>
        <v/>
      </c>
      <c r="N120" s="125" t="str">
        <f t="shared" si="12"/>
        <v/>
      </c>
      <c r="O120" s="105" t="str">
        <f t="shared" si="13"/>
        <v/>
      </c>
      <c r="P120" s="103" t="b">
        <f t="shared" si="14"/>
        <v>0</v>
      </c>
      <c r="Q120" s="103" t="str">
        <f t="shared" si="17"/>
        <v>TRUE</v>
      </c>
      <c r="R120" s="103" t="str">
        <f t="shared" si="17"/>
        <v>TRUE</v>
      </c>
      <c r="S120" s="103" t="str">
        <f t="shared" si="17"/>
        <v>TRUE</v>
      </c>
      <c r="T120" s="103" t="str">
        <f t="shared" si="17"/>
        <v>TRUE</v>
      </c>
      <c r="U120" s="103" t="str">
        <f t="shared" si="17"/>
        <v>TRUE</v>
      </c>
      <c r="V120" s="103" t="str">
        <f t="shared" si="17"/>
        <v>TRUE</v>
      </c>
      <c r="W120" s="127" t="str">
        <f t="shared" si="15"/>
        <v>〇</v>
      </c>
    </row>
    <row r="121" spans="1:23" ht="25" customHeight="1">
      <c r="A121" s="109" t="str">
        <f t="shared" si="16"/>
        <v/>
      </c>
      <c r="B121" s="114"/>
      <c r="C121" s="115"/>
      <c r="D121" s="115"/>
      <c r="E121" s="128"/>
      <c r="F121" s="128"/>
      <c r="G121" s="128"/>
      <c r="H121" s="128"/>
      <c r="I121" s="128"/>
      <c r="J121" s="128"/>
      <c r="K121" s="116" t="str">
        <f>IFERROR(VLOOKUP(D121,'対象事業所等（車両燃料費） (10月以降指定)'!$B$2:$D$25,2,FALSE),"")</f>
        <v/>
      </c>
      <c r="L121" s="129" t="str">
        <f t="shared" si="10"/>
        <v/>
      </c>
      <c r="M121" s="117" t="str">
        <f t="shared" si="11"/>
        <v/>
      </c>
      <c r="N121" s="125" t="str">
        <f t="shared" si="12"/>
        <v/>
      </c>
      <c r="O121" s="105" t="str">
        <f t="shared" si="13"/>
        <v/>
      </c>
      <c r="P121" s="103" t="b">
        <f t="shared" si="14"/>
        <v>0</v>
      </c>
      <c r="Q121" s="103" t="str">
        <f t="shared" si="17"/>
        <v>TRUE</v>
      </c>
      <c r="R121" s="103" t="str">
        <f t="shared" si="17"/>
        <v>TRUE</v>
      </c>
      <c r="S121" s="103" t="str">
        <f t="shared" si="17"/>
        <v>TRUE</v>
      </c>
      <c r="T121" s="103" t="str">
        <f t="shared" si="17"/>
        <v>TRUE</v>
      </c>
      <c r="U121" s="103" t="str">
        <f t="shared" si="17"/>
        <v>TRUE</v>
      </c>
      <c r="V121" s="103" t="str">
        <f t="shared" si="17"/>
        <v>TRUE</v>
      </c>
      <c r="W121" s="127" t="str">
        <f t="shared" si="15"/>
        <v>〇</v>
      </c>
    </row>
    <row r="122" spans="1:23" ht="25" customHeight="1">
      <c r="A122" s="109" t="str">
        <f t="shared" si="16"/>
        <v/>
      </c>
      <c r="B122" s="114"/>
      <c r="C122" s="115"/>
      <c r="D122" s="115"/>
      <c r="E122" s="128"/>
      <c r="F122" s="128"/>
      <c r="G122" s="128"/>
      <c r="H122" s="128"/>
      <c r="I122" s="128"/>
      <c r="J122" s="128"/>
      <c r="K122" s="116" t="str">
        <f>IFERROR(VLOOKUP(D122,'対象事業所等（車両燃料費） (10月以降指定)'!$B$2:$D$25,2,FALSE),"")</f>
        <v/>
      </c>
      <c r="L122" s="129" t="str">
        <f t="shared" si="10"/>
        <v/>
      </c>
      <c r="M122" s="117" t="str">
        <f t="shared" si="11"/>
        <v/>
      </c>
      <c r="N122" s="125" t="str">
        <f t="shared" si="12"/>
        <v/>
      </c>
      <c r="O122" s="105" t="str">
        <f t="shared" si="13"/>
        <v/>
      </c>
      <c r="P122" s="103" t="b">
        <f t="shared" si="14"/>
        <v>0</v>
      </c>
      <c r="Q122" s="103" t="str">
        <f t="shared" si="17"/>
        <v>TRUE</v>
      </c>
      <c r="R122" s="103" t="str">
        <f t="shared" si="17"/>
        <v>TRUE</v>
      </c>
      <c r="S122" s="103" t="str">
        <f t="shared" si="17"/>
        <v>TRUE</v>
      </c>
      <c r="T122" s="103" t="str">
        <f t="shared" si="17"/>
        <v>TRUE</v>
      </c>
      <c r="U122" s="103" t="str">
        <f t="shared" si="17"/>
        <v>TRUE</v>
      </c>
      <c r="V122" s="103" t="str">
        <f t="shared" si="17"/>
        <v>TRUE</v>
      </c>
      <c r="W122" s="127" t="str">
        <f t="shared" si="15"/>
        <v>〇</v>
      </c>
    </row>
    <row r="123" spans="1:23" ht="25" customHeight="1">
      <c r="A123" s="109" t="str">
        <f t="shared" si="16"/>
        <v/>
      </c>
      <c r="B123" s="114"/>
      <c r="C123" s="115"/>
      <c r="D123" s="115"/>
      <c r="E123" s="128"/>
      <c r="F123" s="128"/>
      <c r="G123" s="128"/>
      <c r="H123" s="128"/>
      <c r="I123" s="128"/>
      <c r="J123" s="128"/>
      <c r="K123" s="116" t="str">
        <f>IFERROR(VLOOKUP(D123,'対象事業所等（車両燃料費） (10月以降指定)'!$B$2:$D$25,2,FALSE),"")</f>
        <v/>
      </c>
      <c r="L123" s="129" t="str">
        <f t="shared" si="10"/>
        <v/>
      </c>
      <c r="M123" s="117" t="str">
        <f t="shared" si="11"/>
        <v/>
      </c>
      <c r="N123" s="125" t="str">
        <f t="shared" si="12"/>
        <v/>
      </c>
      <c r="O123" s="105" t="str">
        <f t="shared" si="13"/>
        <v/>
      </c>
      <c r="P123" s="103" t="b">
        <f t="shared" si="14"/>
        <v>0</v>
      </c>
      <c r="Q123" s="103" t="str">
        <f t="shared" si="17"/>
        <v>TRUE</v>
      </c>
      <c r="R123" s="103" t="str">
        <f t="shared" si="17"/>
        <v>TRUE</v>
      </c>
      <c r="S123" s="103" t="str">
        <f t="shared" si="17"/>
        <v>TRUE</v>
      </c>
      <c r="T123" s="103" t="str">
        <f t="shared" si="17"/>
        <v>TRUE</v>
      </c>
      <c r="U123" s="103" t="str">
        <f t="shared" si="17"/>
        <v>TRUE</v>
      </c>
      <c r="V123" s="103" t="str">
        <f t="shared" si="17"/>
        <v>TRUE</v>
      </c>
      <c r="W123" s="127" t="str">
        <f t="shared" si="15"/>
        <v>〇</v>
      </c>
    </row>
    <row r="124" spans="1:23" ht="25" customHeight="1">
      <c r="A124" s="109" t="str">
        <f t="shared" si="16"/>
        <v/>
      </c>
      <c r="B124" s="114"/>
      <c r="C124" s="115"/>
      <c r="D124" s="115"/>
      <c r="E124" s="128"/>
      <c r="F124" s="128"/>
      <c r="G124" s="128"/>
      <c r="H124" s="128"/>
      <c r="I124" s="128"/>
      <c r="J124" s="128"/>
      <c r="K124" s="116" t="str">
        <f>IFERROR(VLOOKUP(D124,'対象事業所等（車両燃料費） (10月以降指定)'!$B$2:$D$25,2,FALSE),"")</f>
        <v/>
      </c>
      <c r="L124" s="129" t="str">
        <f t="shared" si="10"/>
        <v/>
      </c>
      <c r="M124" s="117" t="str">
        <f t="shared" si="11"/>
        <v/>
      </c>
      <c r="N124" s="125" t="str">
        <f t="shared" si="12"/>
        <v/>
      </c>
      <c r="O124" s="105" t="str">
        <f t="shared" si="13"/>
        <v/>
      </c>
      <c r="P124" s="103" t="b">
        <f t="shared" si="14"/>
        <v>0</v>
      </c>
      <c r="Q124" s="103" t="str">
        <f t="shared" si="17"/>
        <v>TRUE</v>
      </c>
      <c r="R124" s="103" t="str">
        <f t="shared" si="17"/>
        <v>TRUE</v>
      </c>
      <c r="S124" s="103" t="str">
        <f t="shared" si="17"/>
        <v>TRUE</v>
      </c>
      <c r="T124" s="103" t="str">
        <f t="shared" si="17"/>
        <v>TRUE</v>
      </c>
      <c r="U124" s="103" t="str">
        <f t="shared" si="17"/>
        <v>TRUE</v>
      </c>
      <c r="V124" s="103" t="str">
        <f t="shared" si="17"/>
        <v>TRUE</v>
      </c>
      <c r="W124" s="127" t="str">
        <f t="shared" si="15"/>
        <v>〇</v>
      </c>
    </row>
    <row r="125" spans="1:23" ht="25" customHeight="1">
      <c r="A125" s="109" t="str">
        <f t="shared" si="16"/>
        <v/>
      </c>
      <c r="B125" s="114"/>
      <c r="C125" s="115"/>
      <c r="D125" s="115"/>
      <c r="E125" s="128"/>
      <c r="F125" s="128"/>
      <c r="G125" s="128"/>
      <c r="H125" s="128"/>
      <c r="I125" s="128"/>
      <c r="J125" s="128"/>
      <c r="K125" s="116" t="str">
        <f>IFERROR(VLOOKUP(D125,'対象事業所等（車両燃料費） (10月以降指定)'!$B$2:$D$25,2,FALSE),"")</f>
        <v/>
      </c>
      <c r="L125" s="129" t="str">
        <f t="shared" si="10"/>
        <v/>
      </c>
      <c r="M125" s="117" t="str">
        <f t="shared" si="11"/>
        <v/>
      </c>
      <c r="N125" s="125" t="str">
        <f t="shared" si="12"/>
        <v/>
      </c>
      <c r="O125" s="105" t="str">
        <f t="shared" si="13"/>
        <v/>
      </c>
      <c r="P125" s="103" t="b">
        <f t="shared" si="14"/>
        <v>0</v>
      </c>
      <c r="Q125" s="103" t="str">
        <f t="shared" si="17"/>
        <v>TRUE</v>
      </c>
      <c r="R125" s="103" t="str">
        <f t="shared" si="17"/>
        <v>TRUE</v>
      </c>
      <c r="S125" s="103" t="str">
        <f t="shared" si="17"/>
        <v>TRUE</v>
      </c>
      <c r="T125" s="103" t="str">
        <f t="shared" si="17"/>
        <v>TRUE</v>
      </c>
      <c r="U125" s="103" t="str">
        <f t="shared" si="17"/>
        <v>TRUE</v>
      </c>
      <c r="V125" s="103" t="str">
        <f t="shared" si="17"/>
        <v>TRUE</v>
      </c>
      <c r="W125" s="127" t="str">
        <f t="shared" si="15"/>
        <v>〇</v>
      </c>
    </row>
    <row r="126" spans="1:23" ht="25" customHeight="1">
      <c r="A126" s="109" t="str">
        <f t="shared" si="16"/>
        <v/>
      </c>
      <c r="B126" s="114"/>
      <c r="C126" s="115"/>
      <c r="D126" s="115"/>
      <c r="E126" s="128"/>
      <c r="F126" s="128"/>
      <c r="G126" s="128"/>
      <c r="H126" s="128"/>
      <c r="I126" s="128"/>
      <c r="J126" s="128"/>
      <c r="K126" s="116" t="str">
        <f>IFERROR(VLOOKUP(D126,'対象事業所等（車両燃料費） (10月以降指定)'!$B$2:$D$25,2,FALSE),"")</f>
        <v/>
      </c>
      <c r="L126" s="129" t="str">
        <f t="shared" si="10"/>
        <v/>
      </c>
      <c r="M126" s="117" t="str">
        <f t="shared" si="11"/>
        <v/>
      </c>
      <c r="N126" s="125" t="str">
        <f t="shared" si="12"/>
        <v/>
      </c>
      <c r="O126" s="105" t="str">
        <f t="shared" si="13"/>
        <v/>
      </c>
      <c r="P126" s="103" t="b">
        <f t="shared" si="14"/>
        <v>0</v>
      </c>
      <c r="Q126" s="103" t="str">
        <f t="shared" si="17"/>
        <v>TRUE</v>
      </c>
      <c r="R126" s="103" t="str">
        <f t="shared" si="17"/>
        <v>TRUE</v>
      </c>
      <c r="S126" s="103" t="str">
        <f t="shared" si="17"/>
        <v>TRUE</v>
      </c>
      <c r="T126" s="103" t="str">
        <f t="shared" si="17"/>
        <v>TRUE</v>
      </c>
      <c r="U126" s="103" t="str">
        <f t="shared" si="17"/>
        <v>TRUE</v>
      </c>
      <c r="V126" s="103" t="str">
        <f t="shared" si="17"/>
        <v>TRUE</v>
      </c>
      <c r="W126" s="127" t="str">
        <f t="shared" si="15"/>
        <v>〇</v>
      </c>
    </row>
    <row r="127" spans="1:23" ht="25" customHeight="1">
      <c r="A127" s="109" t="str">
        <f t="shared" si="16"/>
        <v/>
      </c>
      <c r="B127" s="114"/>
      <c r="C127" s="115"/>
      <c r="D127" s="115"/>
      <c r="E127" s="128"/>
      <c r="F127" s="128"/>
      <c r="G127" s="128"/>
      <c r="H127" s="128"/>
      <c r="I127" s="128"/>
      <c r="J127" s="128"/>
      <c r="K127" s="116" t="str">
        <f>IFERROR(VLOOKUP(D127,'対象事業所等（車両燃料費） (10月以降指定)'!$B$2:$D$25,2,FALSE),"")</f>
        <v/>
      </c>
      <c r="L127" s="129" t="str">
        <f t="shared" si="10"/>
        <v/>
      </c>
      <c r="M127" s="117" t="str">
        <f t="shared" si="11"/>
        <v/>
      </c>
      <c r="N127" s="125" t="str">
        <f t="shared" si="12"/>
        <v/>
      </c>
      <c r="O127" s="105" t="str">
        <f t="shared" si="13"/>
        <v/>
      </c>
      <c r="P127" s="103" t="b">
        <f t="shared" si="14"/>
        <v>0</v>
      </c>
      <c r="Q127" s="103" t="str">
        <f t="shared" si="17"/>
        <v>TRUE</v>
      </c>
      <c r="R127" s="103" t="str">
        <f t="shared" si="17"/>
        <v>TRUE</v>
      </c>
      <c r="S127" s="103" t="str">
        <f t="shared" si="17"/>
        <v>TRUE</v>
      </c>
      <c r="T127" s="103" t="str">
        <f t="shared" si="17"/>
        <v>TRUE</v>
      </c>
      <c r="U127" s="103" t="str">
        <f t="shared" si="17"/>
        <v>TRUE</v>
      </c>
      <c r="V127" s="103" t="str">
        <f t="shared" si="17"/>
        <v>TRUE</v>
      </c>
      <c r="W127" s="127" t="str">
        <f t="shared" si="15"/>
        <v>〇</v>
      </c>
    </row>
    <row r="128" spans="1:23" ht="25" customHeight="1">
      <c r="A128" s="109" t="str">
        <f t="shared" si="16"/>
        <v/>
      </c>
      <c r="B128" s="114"/>
      <c r="C128" s="115"/>
      <c r="D128" s="115"/>
      <c r="E128" s="128"/>
      <c r="F128" s="128"/>
      <c r="G128" s="128"/>
      <c r="H128" s="128"/>
      <c r="I128" s="128"/>
      <c r="J128" s="128"/>
      <c r="K128" s="116" t="str">
        <f>IFERROR(VLOOKUP(D128,'対象事業所等（車両燃料費） (10月以降指定)'!$B$2:$D$25,2,FALSE),"")</f>
        <v/>
      </c>
      <c r="L128" s="129" t="str">
        <f t="shared" si="10"/>
        <v/>
      </c>
      <c r="M128" s="117" t="str">
        <f t="shared" si="11"/>
        <v/>
      </c>
      <c r="N128" s="125" t="str">
        <f t="shared" si="12"/>
        <v/>
      </c>
      <c r="O128" s="105" t="str">
        <f t="shared" si="13"/>
        <v/>
      </c>
      <c r="P128" s="103" t="b">
        <f t="shared" si="14"/>
        <v>0</v>
      </c>
      <c r="Q128" s="103" t="str">
        <f t="shared" si="17"/>
        <v>TRUE</v>
      </c>
      <c r="R128" s="103" t="str">
        <f t="shared" si="17"/>
        <v>TRUE</v>
      </c>
      <c r="S128" s="103" t="str">
        <f t="shared" si="17"/>
        <v>TRUE</v>
      </c>
      <c r="T128" s="103" t="str">
        <f t="shared" si="17"/>
        <v>TRUE</v>
      </c>
      <c r="U128" s="103" t="str">
        <f t="shared" si="17"/>
        <v>TRUE</v>
      </c>
      <c r="V128" s="103" t="str">
        <f t="shared" si="17"/>
        <v>TRUE</v>
      </c>
      <c r="W128" s="127" t="str">
        <f t="shared" si="15"/>
        <v>〇</v>
      </c>
    </row>
    <row r="129" spans="1:23" ht="25" customHeight="1">
      <c r="A129" s="109" t="str">
        <f t="shared" si="16"/>
        <v/>
      </c>
      <c r="B129" s="114"/>
      <c r="C129" s="115"/>
      <c r="D129" s="115"/>
      <c r="E129" s="128"/>
      <c r="F129" s="128"/>
      <c r="G129" s="128"/>
      <c r="H129" s="128"/>
      <c r="I129" s="128"/>
      <c r="J129" s="128"/>
      <c r="K129" s="116" t="str">
        <f>IFERROR(VLOOKUP(D129,'対象事業所等（車両燃料費） (10月以降指定)'!$B$2:$D$25,2,FALSE),"")</f>
        <v/>
      </c>
      <c r="L129" s="129" t="str">
        <f t="shared" si="10"/>
        <v/>
      </c>
      <c r="M129" s="117" t="str">
        <f t="shared" si="11"/>
        <v/>
      </c>
      <c r="N129" s="125" t="str">
        <f t="shared" si="12"/>
        <v/>
      </c>
      <c r="O129" s="105" t="str">
        <f t="shared" si="13"/>
        <v/>
      </c>
      <c r="P129" s="103" t="b">
        <f t="shared" si="14"/>
        <v>0</v>
      </c>
      <c r="Q129" s="103" t="str">
        <f t="shared" si="17"/>
        <v>TRUE</v>
      </c>
      <c r="R129" s="103" t="str">
        <f t="shared" si="17"/>
        <v>TRUE</v>
      </c>
      <c r="S129" s="103" t="str">
        <f t="shared" si="17"/>
        <v>TRUE</v>
      </c>
      <c r="T129" s="103" t="str">
        <f t="shared" si="17"/>
        <v>TRUE</v>
      </c>
      <c r="U129" s="103" t="str">
        <f t="shared" si="17"/>
        <v>TRUE</v>
      </c>
      <c r="V129" s="103" t="str">
        <f t="shared" si="17"/>
        <v>TRUE</v>
      </c>
      <c r="W129" s="127" t="str">
        <f t="shared" si="15"/>
        <v>〇</v>
      </c>
    </row>
    <row r="130" spans="1:23" ht="25" customHeight="1">
      <c r="A130" s="109" t="str">
        <f t="shared" si="16"/>
        <v/>
      </c>
      <c r="B130" s="114"/>
      <c r="C130" s="115"/>
      <c r="D130" s="115"/>
      <c r="E130" s="128"/>
      <c r="F130" s="128"/>
      <c r="G130" s="128"/>
      <c r="H130" s="128"/>
      <c r="I130" s="128"/>
      <c r="J130" s="128"/>
      <c r="K130" s="116" t="str">
        <f>IFERROR(VLOOKUP(D130,'対象事業所等（車両燃料費） (10月以降指定)'!$B$2:$D$25,2,FALSE),"")</f>
        <v/>
      </c>
      <c r="L130" s="129" t="str">
        <f t="shared" si="10"/>
        <v/>
      </c>
      <c r="M130" s="117" t="str">
        <f t="shared" si="11"/>
        <v/>
      </c>
      <c r="N130" s="125" t="str">
        <f t="shared" si="12"/>
        <v/>
      </c>
      <c r="O130" s="105" t="str">
        <f t="shared" si="13"/>
        <v/>
      </c>
      <c r="P130" s="103" t="b">
        <f t="shared" si="14"/>
        <v>0</v>
      </c>
      <c r="Q130" s="103" t="str">
        <f t="shared" si="17"/>
        <v>TRUE</v>
      </c>
      <c r="R130" s="103" t="str">
        <f t="shared" si="17"/>
        <v>TRUE</v>
      </c>
      <c r="S130" s="103" t="str">
        <f t="shared" si="17"/>
        <v>TRUE</v>
      </c>
      <c r="T130" s="103" t="str">
        <f t="shared" si="17"/>
        <v>TRUE</v>
      </c>
      <c r="U130" s="103" t="str">
        <f t="shared" si="17"/>
        <v>TRUE</v>
      </c>
      <c r="V130" s="103" t="str">
        <f t="shared" si="17"/>
        <v>TRUE</v>
      </c>
      <c r="W130" s="127" t="str">
        <f t="shared" si="15"/>
        <v>〇</v>
      </c>
    </row>
    <row r="131" spans="1:23" ht="25" customHeight="1">
      <c r="A131" s="109" t="str">
        <f t="shared" si="16"/>
        <v/>
      </c>
      <c r="B131" s="114"/>
      <c r="C131" s="115"/>
      <c r="D131" s="115"/>
      <c r="E131" s="128"/>
      <c r="F131" s="128"/>
      <c r="G131" s="128"/>
      <c r="H131" s="128"/>
      <c r="I131" s="128"/>
      <c r="J131" s="128"/>
      <c r="K131" s="116" t="str">
        <f>IFERROR(VLOOKUP(D131,'対象事業所等（車両燃料費） (10月以降指定)'!$B$2:$D$25,2,FALSE),"")</f>
        <v/>
      </c>
      <c r="L131" s="129" t="str">
        <f t="shared" si="10"/>
        <v/>
      </c>
      <c r="M131" s="117" t="str">
        <f t="shared" si="11"/>
        <v/>
      </c>
      <c r="N131" s="125" t="str">
        <f t="shared" si="12"/>
        <v/>
      </c>
      <c r="O131" s="105" t="str">
        <f t="shared" si="13"/>
        <v/>
      </c>
      <c r="P131" s="103" t="b">
        <f t="shared" si="14"/>
        <v>0</v>
      </c>
      <c r="Q131" s="103" t="str">
        <f t="shared" si="17"/>
        <v>TRUE</v>
      </c>
      <c r="R131" s="103" t="str">
        <f t="shared" si="17"/>
        <v>TRUE</v>
      </c>
      <c r="S131" s="103" t="str">
        <f t="shared" si="17"/>
        <v>TRUE</v>
      </c>
      <c r="T131" s="103" t="str">
        <f t="shared" si="17"/>
        <v>TRUE</v>
      </c>
      <c r="U131" s="103" t="str">
        <f t="shared" si="17"/>
        <v>TRUE</v>
      </c>
      <c r="V131" s="103" t="str">
        <f t="shared" si="17"/>
        <v>TRUE</v>
      </c>
      <c r="W131" s="127" t="str">
        <f t="shared" si="15"/>
        <v>〇</v>
      </c>
    </row>
    <row r="132" spans="1:23" ht="25" customHeight="1">
      <c r="A132" s="109" t="str">
        <f t="shared" si="16"/>
        <v/>
      </c>
      <c r="B132" s="114"/>
      <c r="C132" s="115"/>
      <c r="D132" s="115"/>
      <c r="E132" s="128"/>
      <c r="F132" s="128"/>
      <c r="G132" s="128"/>
      <c r="H132" s="128"/>
      <c r="I132" s="128"/>
      <c r="J132" s="128"/>
      <c r="K132" s="116" t="str">
        <f>IFERROR(VLOOKUP(D132,'対象事業所等（車両燃料費） (10月以降指定)'!$B$2:$D$25,2,FALSE),"")</f>
        <v/>
      </c>
      <c r="L132" s="129" t="str">
        <f t="shared" si="10"/>
        <v/>
      </c>
      <c r="M132" s="117" t="str">
        <f t="shared" si="11"/>
        <v/>
      </c>
      <c r="N132" s="125" t="str">
        <f t="shared" si="12"/>
        <v/>
      </c>
      <c r="O132" s="105" t="str">
        <f t="shared" si="13"/>
        <v/>
      </c>
      <c r="P132" s="103" t="b">
        <f t="shared" si="14"/>
        <v>0</v>
      </c>
      <c r="Q132" s="103" t="str">
        <f t="shared" ref="Q132:V139" si="18">IF(E132="","TRUE",COUNTIF($E:$J,E132)=1)</f>
        <v>TRUE</v>
      </c>
      <c r="R132" s="103" t="str">
        <f t="shared" si="18"/>
        <v>TRUE</v>
      </c>
      <c r="S132" s="103" t="str">
        <f t="shared" si="18"/>
        <v>TRUE</v>
      </c>
      <c r="T132" s="103" t="str">
        <f t="shared" si="18"/>
        <v>TRUE</v>
      </c>
      <c r="U132" s="103" t="str">
        <f t="shared" si="18"/>
        <v>TRUE</v>
      </c>
      <c r="V132" s="103" t="str">
        <f t="shared" si="18"/>
        <v>TRUE</v>
      </c>
      <c r="W132" s="127" t="str">
        <f t="shared" si="15"/>
        <v>〇</v>
      </c>
    </row>
    <row r="133" spans="1:23" ht="25" customHeight="1">
      <c r="A133" s="109" t="str">
        <f t="shared" si="16"/>
        <v/>
      </c>
      <c r="B133" s="114"/>
      <c r="C133" s="115"/>
      <c r="D133" s="115"/>
      <c r="E133" s="128"/>
      <c r="F133" s="128"/>
      <c r="G133" s="128"/>
      <c r="H133" s="128"/>
      <c r="I133" s="128"/>
      <c r="J133" s="128"/>
      <c r="K133" s="116" t="str">
        <f>IFERROR(VLOOKUP(D133,'対象事業所等（車両燃料費） (10月以降指定)'!$B$2:$D$25,2,FALSE),"")</f>
        <v/>
      </c>
      <c r="L133" s="129" t="str">
        <f t="shared" ref="L133:L139" si="19">IF(K133=6000,COUNTA(E133:J133),IF(K133=4000,COUNTA(E133:G133),""))</f>
        <v/>
      </c>
      <c r="M133" s="117" t="str">
        <f t="shared" ref="M133:M139" si="20">IF(L133="","",IF(P133=FALSE,"",IF(W133="×","",K133*L133)))</f>
        <v/>
      </c>
      <c r="N133" s="125" t="str">
        <f t="shared" ref="N133:N139" si="21">IF(K133=6000,"通所系","")</f>
        <v/>
      </c>
      <c r="O133" s="105" t="str">
        <f t="shared" ref="O133:O139" si="22">B133&amp;D133</f>
        <v/>
      </c>
      <c r="P133" s="103" t="b">
        <f t="shared" ref="P133:P139" si="23">COUNTIF(O:O,O133)=1</f>
        <v>0</v>
      </c>
      <c r="Q133" s="103" t="str">
        <f t="shared" si="18"/>
        <v>TRUE</v>
      </c>
      <c r="R133" s="103" t="str">
        <f t="shared" si="18"/>
        <v>TRUE</v>
      </c>
      <c r="S133" s="103" t="str">
        <f t="shared" si="18"/>
        <v>TRUE</v>
      </c>
      <c r="T133" s="103" t="str">
        <f t="shared" si="18"/>
        <v>TRUE</v>
      </c>
      <c r="U133" s="103" t="str">
        <f t="shared" si="18"/>
        <v>TRUE</v>
      </c>
      <c r="V133" s="103" t="str">
        <f t="shared" si="18"/>
        <v>TRUE</v>
      </c>
      <c r="W133" s="127" t="str">
        <f t="shared" ref="W133:W139" si="24">IF(AND(Q133:V133,TRUE),"〇","×")</f>
        <v>〇</v>
      </c>
    </row>
    <row r="134" spans="1:23" ht="25" customHeight="1">
      <c r="A134" s="109" t="str">
        <f t="shared" ref="A134:A139" si="25">IF(M134="","",IF(M134=0,"",A133+1))</f>
        <v/>
      </c>
      <c r="B134" s="114"/>
      <c r="C134" s="115"/>
      <c r="D134" s="115"/>
      <c r="E134" s="128"/>
      <c r="F134" s="128"/>
      <c r="G134" s="128"/>
      <c r="H134" s="128"/>
      <c r="I134" s="128"/>
      <c r="J134" s="128"/>
      <c r="K134" s="116" t="str">
        <f>IFERROR(VLOOKUP(D134,'対象事業所等（車両燃料費） (10月以降指定)'!$B$2:$D$25,2,FALSE),"")</f>
        <v/>
      </c>
      <c r="L134" s="129" t="str">
        <f t="shared" si="19"/>
        <v/>
      </c>
      <c r="M134" s="117" t="str">
        <f t="shared" si="20"/>
        <v/>
      </c>
      <c r="N134" s="125" t="str">
        <f t="shared" si="21"/>
        <v/>
      </c>
      <c r="O134" s="105" t="str">
        <f t="shared" si="22"/>
        <v/>
      </c>
      <c r="P134" s="103" t="b">
        <f t="shared" si="23"/>
        <v>0</v>
      </c>
      <c r="Q134" s="103" t="str">
        <f t="shared" si="18"/>
        <v>TRUE</v>
      </c>
      <c r="R134" s="103" t="str">
        <f t="shared" si="18"/>
        <v>TRUE</v>
      </c>
      <c r="S134" s="103" t="str">
        <f t="shared" si="18"/>
        <v>TRUE</v>
      </c>
      <c r="T134" s="103" t="str">
        <f t="shared" si="18"/>
        <v>TRUE</v>
      </c>
      <c r="U134" s="103" t="str">
        <f t="shared" si="18"/>
        <v>TRUE</v>
      </c>
      <c r="V134" s="103" t="str">
        <f t="shared" si="18"/>
        <v>TRUE</v>
      </c>
      <c r="W134" s="127" t="str">
        <f t="shared" si="24"/>
        <v>〇</v>
      </c>
    </row>
    <row r="135" spans="1:23" ht="25" customHeight="1">
      <c r="A135" s="109" t="str">
        <f t="shared" si="25"/>
        <v/>
      </c>
      <c r="B135" s="114"/>
      <c r="C135" s="115"/>
      <c r="D135" s="115"/>
      <c r="E135" s="128"/>
      <c r="F135" s="128"/>
      <c r="G135" s="128"/>
      <c r="H135" s="128"/>
      <c r="I135" s="128"/>
      <c r="J135" s="128"/>
      <c r="K135" s="116" t="str">
        <f>IFERROR(VLOOKUP(D135,'対象事業所等（車両燃料費） (10月以降指定)'!$B$2:$D$25,2,FALSE),"")</f>
        <v/>
      </c>
      <c r="L135" s="129" t="str">
        <f t="shared" si="19"/>
        <v/>
      </c>
      <c r="M135" s="117" t="str">
        <f t="shared" si="20"/>
        <v/>
      </c>
      <c r="N135" s="125" t="str">
        <f t="shared" si="21"/>
        <v/>
      </c>
      <c r="O135" s="105" t="str">
        <f t="shared" si="22"/>
        <v/>
      </c>
      <c r="P135" s="103" t="b">
        <f t="shared" si="23"/>
        <v>0</v>
      </c>
      <c r="Q135" s="103" t="str">
        <f t="shared" si="18"/>
        <v>TRUE</v>
      </c>
      <c r="R135" s="103" t="str">
        <f t="shared" si="18"/>
        <v>TRUE</v>
      </c>
      <c r="S135" s="103" t="str">
        <f t="shared" si="18"/>
        <v>TRUE</v>
      </c>
      <c r="T135" s="103" t="str">
        <f t="shared" si="18"/>
        <v>TRUE</v>
      </c>
      <c r="U135" s="103" t="str">
        <f t="shared" si="18"/>
        <v>TRUE</v>
      </c>
      <c r="V135" s="103" t="str">
        <f t="shared" si="18"/>
        <v>TRUE</v>
      </c>
      <c r="W135" s="127" t="str">
        <f t="shared" si="24"/>
        <v>〇</v>
      </c>
    </row>
    <row r="136" spans="1:23" ht="25" customHeight="1">
      <c r="A136" s="109" t="str">
        <f t="shared" si="25"/>
        <v/>
      </c>
      <c r="B136" s="114"/>
      <c r="C136" s="115"/>
      <c r="D136" s="115"/>
      <c r="E136" s="128"/>
      <c r="F136" s="128"/>
      <c r="G136" s="128"/>
      <c r="H136" s="128"/>
      <c r="I136" s="128"/>
      <c r="J136" s="128"/>
      <c r="K136" s="116" t="str">
        <f>IFERROR(VLOOKUP(D136,'対象事業所等（車両燃料費） (10月以降指定)'!$B$2:$D$25,2,FALSE),"")</f>
        <v/>
      </c>
      <c r="L136" s="129" t="str">
        <f t="shared" si="19"/>
        <v/>
      </c>
      <c r="M136" s="117" t="str">
        <f t="shared" si="20"/>
        <v/>
      </c>
      <c r="N136" s="125" t="str">
        <f t="shared" si="21"/>
        <v/>
      </c>
      <c r="O136" s="105" t="str">
        <f t="shared" si="22"/>
        <v/>
      </c>
      <c r="P136" s="103" t="b">
        <f t="shared" si="23"/>
        <v>0</v>
      </c>
      <c r="Q136" s="103" t="str">
        <f t="shared" si="18"/>
        <v>TRUE</v>
      </c>
      <c r="R136" s="103" t="str">
        <f t="shared" si="18"/>
        <v>TRUE</v>
      </c>
      <c r="S136" s="103" t="str">
        <f t="shared" si="18"/>
        <v>TRUE</v>
      </c>
      <c r="T136" s="103" t="str">
        <f t="shared" si="18"/>
        <v>TRUE</v>
      </c>
      <c r="U136" s="103" t="str">
        <f t="shared" si="18"/>
        <v>TRUE</v>
      </c>
      <c r="V136" s="103" t="str">
        <f t="shared" si="18"/>
        <v>TRUE</v>
      </c>
      <c r="W136" s="127" t="str">
        <f t="shared" si="24"/>
        <v>〇</v>
      </c>
    </row>
    <row r="137" spans="1:23" ht="25" customHeight="1">
      <c r="A137" s="109" t="str">
        <f t="shared" si="25"/>
        <v/>
      </c>
      <c r="B137" s="114"/>
      <c r="C137" s="115"/>
      <c r="D137" s="115"/>
      <c r="E137" s="128"/>
      <c r="F137" s="128"/>
      <c r="G137" s="128"/>
      <c r="H137" s="128"/>
      <c r="I137" s="128"/>
      <c r="J137" s="128"/>
      <c r="K137" s="116" t="str">
        <f>IFERROR(VLOOKUP(D137,'対象事業所等（車両燃料費） (10月以降指定)'!$B$2:$D$25,2,FALSE),"")</f>
        <v/>
      </c>
      <c r="L137" s="129" t="str">
        <f t="shared" si="19"/>
        <v/>
      </c>
      <c r="M137" s="117" t="str">
        <f t="shared" si="20"/>
        <v/>
      </c>
      <c r="N137" s="125" t="str">
        <f t="shared" si="21"/>
        <v/>
      </c>
      <c r="O137" s="105" t="str">
        <f t="shared" si="22"/>
        <v/>
      </c>
      <c r="P137" s="103" t="b">
        <f t="shared" si="23"/>
        <v>0</v>
      </c>
      <c r="Q137" s="103" t="str">
        <f t="shared" si="18"/>
        <v>TRUE</v>
      </c>
      <c r="R137" s="103" t="str">
        <f t="shared" si="18"/>
        <v>TRUE</v>
      </c>
      <c r="S137" s="103" t="str">
        <f t="shared" si="18"/>
        <v>TRUE</v>
      </c>
      <c r="T137" s="103" t="str">
        <f t="shared" si="18"/>
        <v>TRUE</v>
      </c>
      <c r="U137" s="103" t="str">
        <f t="shared" si="18"/>
        <v>TRUE</v>
      </c>
      <c r="V137" s="103" t="str">
        <f t="shared" si="18"/>
        <v>TRUE</v>
      </c>
      <c r="W137" s="127" t="str">
        <f t="shared" si="24"/>
        <v>〇</v>
      </c>
    </row>
    <row r="138" spans="1:23" ht="25" customHeight="1">
      <c r="A138" s="109" t="str">
        <f t="shared" si="25"/>
        <v/>
      </c>
      <c r="B138" s="114"/>
      <c r="C138" s="115"/>
      <c r="D138" s="115"/>
      <c r="E138" s="128"/>
      <c r="F138" s="128"/>
      <c r="G138" s="128"/>
      <c r="H138" s="128"/>
      <c r="I138" s="128"/>
      <c r="J138" s="128"/>
      <c r="K138" s="116" t="str">
        <f>IFERROR(VLOOKUP(D138,'対象事業所等（車両燃料費） (10月以降指定)'!$B$2:$D$25,2,FALSE),"")</f>
        <v/>
      </c>
      <c r="L138" s="129" t="str">
        <f t="shared" si="19"/>
        <v/>
      </c>
      <c r="M138" s="117" t="str">
        <f t="shared" si="20"/>
        <v/>
      </c>
      <c r="N138" s="125" t="str">
        <f t="shared" si="21"/>
        <v/>
      </c>
      <c r="O138" s="105" t="str">
        <f t="shared" si="22"/>
        <v/>
      </c>
      <c r="P138" s="103" t="b">
        <f t="shared" si="23"/>
        <v>0</v>
      </c>
      <c r="Q138" s="103" t="str">
        <f t="shared" si="18"/>
        <v>TRUE</v>
      </c>
      <c r="R138" s="103" t="str">
        <f t="shared" si="18"/>
        <v>TRUE</v>
      </c>
      <c r="S138" s="103" t="str">
        <f t="shared" si="18"/>
        <v>TRUE</v>
      </c>
      <c r="T138" s="103" t="str">
        <f t="shared" si="18"/>
        <v>TRUE</v>
      </c>
      <c r="U138" s="103" t="str">
        <f t="shared" si="18"/>
        <v>TRUE</v>
      </c>
      <c r="V138" s="103" t="str">
        <f t="shared" si="18"/>
        <v>TRUE</v>
      </c>
      <c r="W138" s="127" t="str">
        <f t="shared" si="24"/>
        <v>〇</v>
      </c>
    </row>
    <row r="139" spans="1:23" ht="25" customHeight="1">
      <c r="A139" s="109" t="str">
        <f t="shared" si="25"/>
        <v/>
      </c>
      <c r="B139" s="114"/>
      <c r="C139" s="115"/>
      <c r="D139" s="115"/>
      <c r="E139" s="128"/>
      <c r="F139" s="128"/>
      <c r="G139" s="128"/>
      <c r="H139" s="128"/>
      <c r="I139" s="128"/>
      <c r="J139" s="128"/>
      <c r="K139" s="116" t="str">
        <f>IFERROR(VLOOKUP(D139,'対象事業所等（車両燃料費） (10月以降指定)'!$B$2:$D$25,2,FALSE),"")</f>
        <v/>
      </c>
      <c r="L139" s="129" t="str">
        <f t="shared" si="19"/>
        <v/>
      </c>
      <c r="M139" s="117" t="str">
        <f t="shared" si="20"/>
        <v/>
      </c>
      <c r="N139" s="125" t="str">
        <f t="shared" si="21"/>
        <v/>
      </c>
      <c r="O139" s="105" t="str">
        <f t="shared" si="22"/>
        <v/>
      </c>
      <c r="P139" s="103" t="b">
        <f t="shared" si="23"/>
        <v>0</v>
      </c>
      <c r="Q139" s="103" t="str">
        <f t="shared" si="18"/>
        <v>TRUE</v>
      </c>
      <c r="R139" s="103" t="str">
        <f t="shared" si="18"/>
        <v>TRUE</v>
      </c>
      <c r="S139" s="103" t="str">
        <f t="shared" si="18"/>
        <v>TRUE</v>
      </c>
      <c r="T139" s="103" t="str">
        <f t="shared" si="18"/>
        <v>TRUE</v>
      </c>
      <c r="U139" s="103" t="str">
        <f t="shared" si="18"/>
        <v>TRUE</v>
      </c>
      <c r="V139" s="103" t="str">
        <f t="shared" si="18"/>
        <v>TRUE</v>
      </c>
      <c r="W139" s="127" t="str">
        <f t="shared" si="24"/>
        <v>〇</v>
      </c>
    </row>
  </sheetData>
  <sheetProtection algorithmName="SHA-512" hashValue="HMUFBsHb8xzqcxD3kU1OnddOwpb+HRDuwVcURjFWboZsHheAaWriLFv9uWmM3qKxcd1mh53YdOuMxM7ueGNcZg==" saltValue="rXkcY+94cln2QfU7ARUgyw==" spinCount="100000" sheet="1" objects="1" scenarios="1"/>
  <mergeCells count="2">
    <mergeCell ref="B2:D2"/>
    <mergeCell ref="Q3:W3"/>
  </mergeCells>
  <phoneticPr fontId="2"/>
  <dataValidations count="5">
    <dataValidation allowBlank="1" showInputMessage="1" showErrorMessage="1" promptTitle="事業所番号を入力" prompt="介護事業所番号_x000a_（10桁）を入力してください。_x000a__x000a_※指定を受けていない養護、軽費、有料等は任意の10桁を入力してください。" sqref="B27:B139" xr:uid="{BC077AAA-86AB-4F90-BF12-8025810A4700}"/>
    <dataValidation imeMode="on" allowBlank="1" showInputMessage="1" showErrorMessage="1" sqref="C4:C139" xr:uid="{7F07D8DE-9E0C-4732-83B9-AA1F761E94F5}"/>
    <dataValidation imeMode="on" allowBlank="1" showInputMessage="1" showErrorMessage="1" promptTitle="自動車登録番号を入力" prompt="（例）宇都宮500と1234" sqref="E4:J139" xr:uid="{B0A37F80-254B-4FB0-91B1-8AC9F5C8E307}"/>
    <dataValidation type="custom" allowBlank="1" showInputMessage="1" showErrorMessage="1" sqref="O4:O139" xr:uid="{33C282FF-4CCB-476C-930C-341AFA9DE122}">
      <formula1>COUNTIF(O:O,O4)=1</formula1>
    </dataValidation>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26" xr:uid="{E3E7E8A2-8F40-4F53-889F-4ADC2FCE4778}">
      <formula1>10</formula1>
      <formula2>10</formula2>
    </dataValidation>
  </dataValidations>
  <hyperlinks>
    <hyperlink ref="M1" location="シート目次!A1" display="目次に戻る" xr:uid="{5B18C97F-126D-4DB4-BDE0-0618771B837C}"/>
  </hyperlinks>
  <printOptions horizontalCentered="1"/>
  <pageMargins left="0.39370078740157483" right="0.39370078740157483" top="0.59055118110236227" bottom="0.59055118110236227" header="0.39370078740157483" footer="0.39370078740157483"/>
  <pageSetup paperSize="9" scale="81"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A57137-869F-4DEA-985F-36DD190A4BA0}">
          <x14:formula1>
            <xm:f>'対象事業所等（車両燃料費）'!$B$2:$B$25</xm:f>
          </x14:formula1>
          <xm:sqref>D4:D139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D723-B283-4C67-9F8F-7DBB5EAD6D9D}">
  <sheetPr>
    <pageSetUpPr fitToPage="1"/>
  </sheetPr>
  <dimension ref="A1:I149"/>
  <sheetViews>
    <sheetView view="pageBreakPreview" zoomScaleNormal="100" zoomScaleSheetLayoutView="100" workbookViewId="0">
      <pane xSplit="1" ySplit="3" topLeftCell="B4" activePane="bottomRight" state="frozen"/>
      <selection activeCell="D12" sqref="D12"/>
      <selection pane="topRight" activeCell="D12" sqref="D12"/>
      <selection pane="bottomLeft" activeCell="D12" sqref="D12"/>
      <selection pane="bottomRight" activeCell="G1" sqref="G1"/>
    </sheetView>
  </sheetViews>
  <sheetFormatPr defaultColWidth="8.7265625" defaultRowHeight="20"/>
  <cols>
    <col min="1" max="1" width="4.08984375" style="106" customWidth="1"/>
    <col min="2" max="2" width="11.6328125" style="106" bestFit="1" customWidth="1"/>
    <col min="3" max="3" width="43.90625" style="119" customWidth="1"/>
    <col min="4" max="4" width="33.08984375" style="106" bestFit="1" customWidth="1"/>
    <col min="5" max="5" width="15.7265625" style="106" customWidth="1"/>
    <col min="6" max="7" width="10.7265625" style="106" customWidth="1"/>
    <col min="8" max="8" width="21.7265625" style="120" hidden="1" customWidth="1"/>
    <col min="9" max="9" width="17.08984375" style="121" hidden="1" customWidth="1"/>
    <col min="10" max="22" width="8.7265625" style="106" customWidth="1"/>
    <col min="23" max="16384" width="8.7265625" style="106"/>
  </cols>
  <sheetData>
    <row r="1" spans="1:9">
      <c r="A1" s="124" t="s">
        <v>183</v>
      </c>
      <c r="B1" s="124"/>
      <c r="C1" s="81"/>
      <c r="D1" s="103"/>
      <c r="E1" s="103"/>
      <c r="F1" s="103"/>
      <c r="G1" s="104" t="s">
        <v>188</v>
      </c>
      <c r="H1" s="105"/>
      <c r="I1" s="103"/>
    </row>
    <row r="2" spans="1:9">
      <c r="A2" s="107"/>
      <c r="B2" s="227" t="s">
        <v>137</v>
      </c>
      <c r="C2" s="227"/>
      <c r="D2" s="227"/>
      <c r="E2" s="122"/>
      <c r="F2" s="123"/>
      <c r="G2" s="123"/>
      <c r="H2" s="105"/>
      <c r="I2" s="103"/>
    </row>
    <row r="3" spans="1:9" s="113" customFormat="1" ht="26">
      <c r="A3" s="109" t="s">
        <v>49</v>
      </c>
      <c r="B3" s="109" t="s">
        <v>44</v>
      </c>
      <c r="C3" s="110" t="s">
        <v>45</v>
      </c>
      <c r="D3" s="109" t="s">
        <v>46</v>
      </c>
      <c r="E3" s="111" t="s">
        <v>130</v>
      </c>
      <c r="F3" s="111" t="s">
        <v>47</v>
      </c>
      <c r="G3" s="109" t="s">
        <v>48</v>
      </c>
      <c r="H3" s="105" t="s">
        <v>50</v>
      </c>
      <c r="I3" s="112" t="s">
        <v>51</v>
      </c>
    </row>
    <row r="4" spans="1:9" ht="25" customHeight="1">
      <c r="A4" s="109" t="str">
        <f>IF(G4="","",IF(G4=0,"",1))</f>
        <v/>
      </c>
      <c r="B4" s="40"/>
      <c r="C4" s="39"/>
      <c r="D4" s="39"/>
      <c r="E4" s="33"/>
      <c r="F4" s="116" t="str">
        <f>IF(D4="", "", E4*7600)</f>
        <v/>
      </c>
      <c r="G4" s="117" t="str">
        <f>IF(F4="","",IF(I4=FALSE,"",F4))</f>
        <v/>
      </c>
      <c r="H4" s="105" t="str">
        <f t="shared" ref="H4:H67" si="0">B4&amp;D4</f>
        <v/>
      </c>
      <c r="I4" s="103" t="b">
        <f t="shared" ref="I4:I67" si="1">COUNTIF(H:H,H4)=1</f>
        <v>0</v>
      </c>
    </row>
    <row r="5" spans="1:9" ht="25" customHeight="1">
      <c r="A5" s="109" t="str">
        <f t="shared" ref="A5:A68" si="2">IF(G5="","",IF(G5=0,"",A4+1))</f>
        <v/>
      </c>
      <c r="B5" s="40"/>
      <c r="C5" s="39"/>
      <c r="D5" s="39"/>
      <c r="E5" s="33"/>
      <c r="F5" s="116" t="str">
        <f t="shared" ref="F5:F68" si="3">IF(D5="", "", E5*7600)</f>
        <v/>
      </c>
      <c r="G5" s="117" t="str">
        <f>IF(F5="","",IF(I5=FALSE,"",F5))</f>
        <v/>
      </c>
      <c r="H5" s="105" t="str">
        <f t="shared" si="0"/>
        <v/>
      </c>
      <c r="I5" s="103" t="b">
        <f t="shared" si="1"/>
        <v>0</v>
      </c>
    </row>
    <row r="6" spans="1:9" ht="25" customHeight="1">
      <c r="A6" s="109" t="str">
        <f t="shared" si="2"/>
        <v/>
      </c>
      <c r="B6" s="40"/>
      <c r="C6" s="39"/>
      <c r="D6" s="39"/>
      <c r="E6" s="33"/>
      <c r="F6" s="116" t="str">
        <f t="shared" si="3"/>
        <v/>
      </c>
      <c r="G6" s="117" t="str">
        <f>IF(F6="","",IF(I6=FALSE,"",F6))</f>
        <v/>
      </c>
      <c r="H6" s="105" t="str">
        <f t="shared" si="0"/>
        <v/>
      </c>
      <c r="I6" s="103" t="b">
        <f t="shared" si="1"/>
        <v>0</v>
      </c>
    </row>
    <row r="7" spans="1:9" ht="25" customHeight="1">
      <c r="A7" s="109" t="str">
        <f t="shared" si="2"/>
        <v/>
      </c>
      <c r="B7" s="40"/>
      <c r="C7" s="39"/>
      <c r="D7" s="39"/>
      <c r="E7" s="33"/>
      <c r="F7" s="116" t="str">
        <f t="shared" si="3"/>
        <v/>
      </c>
      <c r="G7" s="117" t="str">
        <f t="shared" ref="G7:G70" si="4">IF(F7="","",IF(I7=FALSE,"",F7))</f>
        <v/>
      </c>
      <c r="H7" s="105" t="str">
        <f t="shared" si="0"/>
        <v/>
      </c>
      <c r="I7" s="103" t="b">
        <f t="shared" si="1"/>
        <v>0</v>
      </c>
    </row>
    <row r="8" spans="1:9" ht="25" customHeight="1">
      <c r="A8" s="109" t="str">
        <f t="shared" si="2"/>
        <v/>
      </c>
      <c r="B8" s="40"/>
      <c r="C8" s="39"/>
      <c r="D8" s="39"/>
      <c r="E8" s="33"/>
      <c r="F8" s="116" t="str">
        <f t="shared" si="3"/>
        <v/>
      </c>
      <c r="G8" s="117" t="str">
        <f t="shared" si="4"/>
        <v/>
      </c>
      <c r="H8" s="105" t="str">
        <f t="shared" si="0"/>
        <v/>
      </c>
      <c r="I8" s="103" t="b">
        <f t="shared" si="1"/>
        <v>0</v>
      </c>
    </row>
    <row r="9" spans="1:9" ht="25" customHeight="1">
      <c r="A9" s="109" t="str">
        <f t="shared" si="2"/>
        <v/>
      </c>
      <c r="B9" s="40"/>
      <c r="C9" s="39"/>
      <c r="D9" s="39"/>
      <c r="E9" s="33"/>
      <c r="F9" s="116" t="str">
        <f t="shared" si="3"/>
        <v/>
      </c>
      <c r="G9" s="117" t="str">
        <f t="shared" si="4"/>
        <v/>
      </c>
      <c r="H9" s="105" t="str">
        <f t="shared" si="0"/>
        <v/>
      </c>
      <c r="I9" s="103" t="b">
        <f t="shared" si="1"/>
        <v>0</v>
      </c>
    </row>
    <row r="10" spans="1:9" ht="25" customHeight="1">
      <c r="A10" s="109" t="str">
        <f t="shared" si="2"/>
        <v/>
      </c>
      <c r="B10" s="40"/>
      <c r="C10" s="39"/>
      <c r="D10" s="39"/>
      <c r="E10" s="33"/>
      <c r="F10" s="116" t="str">
        <f t="shared" si="3"/>
        <v/>
      </c>
      <c r="G10" s="117" t="str">
        <f t="shared" si="4"/>
        <v/>
      </c>
      <c r="H10" s="105" t="str">
        <f t="shared" si="0"/>
        <v/>
      </c>
      <c r="I10" s="103" t="b">
        <f t="shared" si="1"/>
        <v>0</v>
      </c>
    </row>
    <row r="11" spans="1:9" ht="25" customHeight="1">
      <c r="A11" s="109" t="str">
        <f t="shared" si="2"/>
        <v/>
      </c>
      <c r="B11" s="40"/>
      <c r="C11" s="39"/>
      <c r="D11" s="39"/>
      <c r="E11" s="33"/>
      <c r="F11" s="116" t="str">
        <f t="shared" si="3"/>
        <v/>
      </c>
      <c r="G11" s="117" t="str">
        <f t="shared" si="4"/>
        <v/>
      </c>
      <c r="H11" s="105" t="str">
        <f t="shared" si="0"/>
        <v/>
      </c>
      <c r="I11" s="103" t="b">
        <f t="shared" si="1"/>
        <v>0</v>
      </c>
    </row>
    <row r="12" spans="1:9" ht="25" customHeight="1">
      <c r="A12" s="109" t="str">
        <f t="shared" si="2"/>
        <v/>
      </c>
      <c r="B12" s="40"/>
      <c r="C12" s="39"/>
      <c r="D12" s="39"/>
      <c r="E12" s="33"/>
      <c r="F12" s="116" t="str">
        <f t="shared" si="3"/>
        <v/>
      </c>
      <c r="G12" s="117" t="str">
        <f t="shared" si="4"/>
        <v/>
      </c>
      <c r="H12" s="105" t="str">
        <f t="shared" si="0"/>
        <v/>
      </c>
      <c r="I12" s="103" t="b">
        <f t="shared" si="1"/>
        <v>0</v>
      </c>
    </row>
    <row r="13" spans="1:9" ht="25" customHeight="1">
      <c r="A13" s="109" t="str">
        <f t="shared" si="2"/>
        <v/>
      </c>
      <c r="B13" s="40"/>
      <c r="C13" s="39"/>
      <c r="D13" s="39"/>
      <c r="E13" s="33"/>
      <c r="F13" s="116" t="str">
        <f t="shared" si="3"/>
        <v/>
      </c>
      <c r="G13" s="117" t="str">
        <f t="shared" si="4"/>
        <v/>
      </c>
      <c r="H13" s="105" t="str">
        <f t="shared" si="0"/>
        <v/>
      </c>
      <c r="I13" s="103" t="b">
        <f t="shared" si="1"/>
        <v>0</v>
      </c>
    </row>
    <row r="14" spans="1:9" ht="25" customHeight="1">
      <c r="A14" s="109" t="str">
        <f t="shared" si="2"/>
        <v/>
      </c>
      <c r="B14" s="40"/>
      <c r="C14" s="39"/>
      <c r="D14" s="39"/>
      <c r="E14" s="33"/>
      <c r="F14" s="116" t="str">
        <f t="shared" si="3"/>
        <v/>
      </c>
      <c r="G14" s="117" t="str">
        <f t="shared" si="4"/>
        <v/>
      </c>
      <c r="H14" s="105" t="str">
        <f t="shared" si="0"/>
        <v/>
      </c>
      <c r="I14" s="103" t="b">
        <f t="shared" si="1"/>
        <v>0</v>
      </c>
    </row>
    <row r="15" spans="1:9" ht="25" customHeight="1">
      <c r="A15" s="109" t="str">
        <f t="shared" si="2"/>
        <v/>
      </c>
      <c r="B15" s="40"/>
      <c r="C15" s="39"/>
      <c r="D15" s="39"/>
      <c r="E15" s="33"/>
      <c r="F15" s="116" t="str">
        <f t="shared" si="3"/>
        <v/>
      </c>
      <c r="G15" s="117" t="str">
        <f t="shared" si="4"/>
        <v/>
      </c>
      <c r="H15" s="105" t="str">
        <f t="shared" si="0"/>
        <v/>
      </c>
      <c r="I15" s="103" t="b">
        <f t="shared" si="1"/>
        <v>0</v>
      </c>
    </row>
    <row r="16" spans="1:9" ht="25" customHeight="1">
      <c r="A16" s="109" t="str">
        <f t="shared" si="2"/>
        <v/>
      </c>
      <c r="B16" s="40"/>
      <c r="C16" s="39"/>
      <c r="D16" s="39"/>
      <c r="E16" s="33"/>
      <c r="F16" s="116" t="str">
        <f t="shared" si="3"/>
        <v/>
      </c>
      <c r="G16" s="117" t="str">
        <f t="shared" si="4"/>
        <v/>
      </c>
      <c r="H16" s="105" t="str">
        <f t="shared" si="0"/>
        <v/>
      </c>
      <c r="I16" s="103" t="b">
        <f t="shared" si="1"/>
        <v>0</v>
      </c>
    </row>
    <row r="17" spans="1:9" ht="25" customHeight="1">
      <c r="A17" s="109" t="str">
        <f t="shared" si="2"/>
        <v/>
      </c>
      <c r="B17" s="40"/>
      <c r="C17" s="39"/>
      <c r="D17" s="39"/>
      <c r="E17" s="33"/>
      <c r="F17" s="116" t="str">
        <f t="shared" si="3"/>
        <v/>
      </c>
      <c r="G17" s="117" t="str">
        <f t="shared" si="4"/>
        <v/>
      </c>
      <c r="H17" s="105" t="str">
        <f t="shared" si="0"/>
        <v/>
      </c>
      <c r="I17" s="103" t="b">
        <f t="shared" si="1"/>
        <v>0</v>
      </c>
    </row>
    <row r="18" spans="1:9" ht="25" customHeight="1">
      <c r="A18" s="109" t="str">
        <f t="shared" si="2"/>
        <v/>
      </c>
      <c r="B18" s="40"/>
      <c r="C18" s="39"/>
      <c r="D18" s="39"/>
      <c r="E18" s="33"/>
      <c r="F18" s="116" t="str">
        <f t="shared" si="3"/>
        <v/>
      </c>
      <c r="G18" s="117" t="str">
        <f t="shared" si="4"/>
        <v/>
      </c>
      <c r="H18" s="105" t="str">
        <f t="shared" si="0"/>
        <v/>
      </c>
      <c r="I18" s="103" t="b">
        <f t="shared" si="1"/>
        <v>0</v>
      </c>
    </row>
    <row r="19" spans="1:9" ht="25" customHeight="1">
      <c r="A19" s="109" t="str">
        <f t="shared" si="2"/>
        <v/>
      </c>
      <c r="B19" s="40"/>
      <c r="C19" s="39"/>
      <c r="D19" s="39"/>
      <c r="E19" s="33"/>
      <c r="F19" s="116" t="str">
        <f t="shared" si="3"/>
        <v/>
      </c>
      <c r="G19" s="117" t="str">
        <f t="shared" si="4"/>
        <v/>
      </c>
      <c r="H19" s="105" t="str">
        <f t="shared" si="0"/>
        <v/>
      </c>
      <c r="I19" s="103" t="b">
        <f t="shared" si="1"/>
        <v>0</v>
      </c>
    </row>
    <row r="20" spans="1:9" ht="25" customHeight="1">
      <c r="A20" s="109" t="str">
        <f t="shared" si="2"/>
        <v/>
      </c>
      <c r="B20" s="40"/>
      <c r="C20" s="39"/>
      <c r="D20" s="39"/>
      <c r="E20" s="33"/>
      <c r="F20" s="116" t="str">
        <f t="shared" si="3"/>
        <v/>
      </c>
      <c r="G20" s="117" t="str">
        <f t="shared" si="4"/>
        <v/>
      </c>
      <c r="H20" s="105" t="str">
        <f t="shared" si="0"/>
        <v/>
      </c>
      <c r="I20" s="103" t="b">
        <f t="shared" si="1"/>
        <v>0</v>
      </c>
    </row>
    <row r="21" spans="1:9" ht="25" customHeight="1">
      <c r="A21" s="109" t="str">
        <f t="shared" si="2"/>
        <v/>
      </c>
      <c r="B21" s="40"/>
      <c r="C21" s="39"/>
      <c r="D21" s="39"/>
      <c r="E21" s="33"/>
      <c r="F21" s="116" t="str">
        <f t="shared" si="3"/>
        <v/>
      </c>
      <c r="G21" s="117" t="str">
        <f t="shared" si="4"/>
        <v/>
      </c>
      <c r="H21" s="105" t="str">
        <f t="shared" si="0"/>
        <v/>
      </c>
      <c r="I21" s="103" t="b">
        <f t="shared" si="1"/>
        <v>0</v>
      </c>
    </row>
    <row r="22" spans="1:9" ht="25" customHeight="1">
      <c r="A22" s="109" t="str">
        <f t="shared" si="2"/>
        <v/>
      </c>
      <c r="B22" s="40"/>
      <c r="C22" s="39"/>
      <c r="D22" s="39"/>
      <c r="E22" s="33"/>
      <c r="F22" s="116" t="str">
        <f t="shared" si="3"/>
        <v/>
      </c>
      <c r="G22" s="117" t="str">
        <f t="shared" si="4"/>
        <v/>
      </c>
      <c r="H22" s="105" t="str">
        <f t="shared" si="0"/>
        <v/>
      </c>
      <c r="I22" s="103" t="b">
        <f t="shared" si="1"/>
        <v>0</v>
      </c>
    </row>
    <row r="23" spans="1:9" ht="25" customHeight="1">
      <c r="A23" s="109" t="str">
        <f t="shared" si="2"/>
        <v/>
      </c>
      <c r="B23" s="40"/>
      <c r="C23" s="39"/>
      <c r="D23" s="39"/>
      <c r="E23" s="33"/>
      <c r="F23" s="116" t="str">
        <f t="shared" si="3"/>
        <v/>
      </c>
      <c r="G23" s="117" t="str">
        <f t="shared" si="4"/>
        <v/>
      </c>
      <c r="H23" s="105" t="str">
        <f t="shared" si="0"/>
        <v/>
      </c>
      <c r="I23" s="103" t="b">
        <f t="shared" si="1"/>
        <v>0</v>
      </c>
    </row>
    <row r="24" spans="1:9" ht="25" customHeight="1">
      <c r="A24" s="109" t="str">
        <f t="shared" si="2"/>
        <v/>
      </c>
      <c r="B24" s="40"/>
      <c r="C24" s="39"/>
      <c r="D24" s="39"/>
      <c r="E24" s="33"/>
      <c r="F24" s="116" t="str">
        <f t="shared" si="3"/>
        <v/>
      </c>
      <c r="G24" s="117" t="str">
        <f t="shared" si="4"/>
        <v/>
      </c>
      <c r="H24" s="105" t="str">
        <f t="shared" si="0"/>
        <v/>
      </c>
      <c r="I24" s="103" t="b">
        <f t="shared" si="1"/>
        <v>0</v>
      </c>
    </row>
    <row r="25" spans="1:9" ht="25" customHeight="1">
      <c r="A25" s="109" t="str">
        <f t="shared" si="2"/>
        <v/>
      </c>
      <c r="B25" s="40"/>
      <c r="C25" s="39"/>
      <c r="D25" s="39"/>
      <c r="E25" s="33"/>
      <c r="F25" s="116" t="str">
        <f t="shared" si="3"/>
        <v/>
      </c>
      <c r="G25" s="117" t="str">
        <f t="shared" si="4"/>
        <v/>
      </c>
      <c r="H25" s="105" t="str">
        <f t="shared" si="0"/>
        <v/>
      </c>
      <c r="I25" s="103" t="b">
        <f t="shared" si="1"/>
        <v>0</v>
      </c>
    </row>
    <row r="26" spans="1:9" ht="25" customHeight="1">
      <c r="A26" s="109" t="str">
        <f t="shared" si="2"/>
        <v/>
      </c>
      <c r="B26" s="40"/>
      <c r="C26" s="39"/>
      <c r="D26" s="39"/>
      <c r="E26" s="33"/>
      <c r="F26" s="116" t="str">
        <f t="shared" si="3"/>
        <v/>
      </c>
      <c r="G26" s="117" t="str">
        <f t="shared" si="4"/>
        <v/>
      </c>
      <c r="H26" s="105" t="str">
        <f t="shared" si="0"/>
        <v/>
      </c>
      <c r="I26" s="103" t="b">
        <f t="shared" si="1"/>
        <v>0</v>
      </c>
    </row>
    <row r="27" spans="1:9" ht="25" customHeight="1">
      <c r="A27" s="109" t="str">
        <f t="shared" si="2"/>
        <v/>
      </c>
      <c r="B27" s="40"/>
      <c r="C27" s="39"/>
      <c r="D27" s="39"/>
      <c r="E27" s="33"/>
      <c r="F27" s="116" t="str">
        <f t="shared" si="3"/>
        <v/>
      </c>
      <c r="G27" s="117" t="str">
        <f t="shared" si="4"/>
        <v/>
      </c>
      <c r="H27" s="105" t="str">
        <f t="shared" si="0"/>
        <v/>
      </c>
      <c r="I27" s="103" t="b">
        <f t="shared" si="1"/>
        <v>0</v>
      </c>
    </row>
    <row r="28" spans="1:9" ht="25" customHeight="1">
      <c r="A28" s="109" t="str">
        <f t="shared" si="2"/>
        <v/>
      </c>
      <c r="B28" s="40"/>
      <c r="C28" s="39"/>
      <c r="D28" s="39"/>
      <c r="E28" s="33"/>
      <c r="F28" s="116" t="str">
        <f t="shared" si="3"/>
        <v/>
      </c>
      <c r="G28" s="117" t="str">
        <f t="shared" si="4"/>
        <v/>
      </c>
      <c r="H28" s="105" t="str">
        <f t="shared" si="0"/>
        <v/>
      </c>
      <c r="I28" s="103" t="b">
        <f t="shared" si="1"/>
        <v>0</v>
      </c>
    </row>
    <row r="29" spans="1:9" ht="25" customHeight="1">
      <c r="A29" s="109" t="str">
        <f t="shared" si="2"/>
        <v/>
      </c>
      <c r="B29" s="40"/>
      <c r="C29" s="39"/>
      <c r="D29" s="39"/>
      <c r="E29" s="33"/>
      <c r="F29" s="116" t="str">
        <f t="shared" si="3"/>
        <v/>
      </c>
      <c r="G29" s="117" t="str">
        <f t="shared" si="4"/>
        <v/>
      </c>
      <c r="H29" s="105" t="str">
        <f t="shared" si="0"/>
        <v/>
      </c>
      <c r="I29" s="103" t="b">
        <f t="shared" si="1"/>
        <v>0</v>
      </c>
    </row>
    <row r="30" spans="1:9" ht="25" customHeight="1">
      <c r="A30" s="109" t="str">
        <f t="shared" si="2"/>
        <v/>
      </c>
      <c r="B30" s="40"/>
      <c r="C30" s="39"/>
      <c r="D30" s="39"/>
      <c r="E30" s="33"/>
      <c r="F30" s="116" t="str">
        <f t="shared" si="3"/>
        <v/>
      </c>
      <c r="G30" s="117" t="str">
        <f t="shared" si="4"/>
        <v/>
      </c>
      <c r="H30" s="105" t="str">
        <f t="shared" si="0"/>
        <v/>
      </c>
      <c r="I30" s="103" t="b">
        <f t="shared" si="1"/>
        <v>0</v>
      </c>
    </row>
    <row r="31" spans="1:9" ht="25" customHeight="1">
      <c r="A31" s="109" t="str">
        <f t="shared" si="2"/>
        <v/>
      </c>
      <c r="B31" s="40"/>
      <c r="C31" s="39"/>
      <c r="D31" s="39"/>
      <c r="E31" s="33"/>
      <c r="F31" s="116" t="str">
        <f t="shared" si="3"/>
        <v/>
      </c>
      <c r="G31" s="117" t="str">
        <f t="shared" si="4"/>
        <v/>
      </c>
      <c r="H31" s="105" t="str">
        <f t="shared" si="0"/>
        <v/>
      </c>
      <c r="I31" s="103" t="b">
        <f t="shared" si="1"/>
        <v>0</v>
      </c>
    </row>
    <row r="32" spans="1:9" ht="25" customHeight="1">
      <c r="A32" s="109" t="str">
        <f t="shared" si="2"/>
        <v/>
      </c>
      <c r="B32" s="40"/>
      <c r="C32" s="39"/>
      <c r="D32" s="39"/>
      <c r="E32" s="33"/>
      <c r="F32" s="116" t="str">
        <f t="shared" si="3"/>
        <v/>
      </c>
      <c r="G32" s="117" t="str">
        <f t="shared" si="4"/>
        <v/>
      </c>
      <c r="H32" s="105" t="str">
        <f t="shared" si="0"/>
        <v/>
      </c>
      <c r="I32" s="103" t="b">
        <f t="shared" si="1"/>
        <v>0</v>
      </c>
    </row>
    <row r="33" spans="1:9" ht="25" customHeight="1">
      <c r="A33" s="109" t="str">
        <f t="shared" si="2"/>
        <v/>
      </c>
      <c r="B33" s="40"/>
      <c r="C33" s="39"/>
      <c r="D33" s="39"/>
      <c r="E33" s="33"/>
      <c r="F33" s="116" t="str">
        <f t="shared" si="3"/>
        <v/>
      </c>
      <c r="G33" s="117" t="str">
        <f t="shared" si="4"/>
        <v/>
      </c>
      <c r="H33" s="105" t="str">
        <f t="shared" si="0"/>
        <v/>
      </c>
      <c r="I33" s="103" t="b">
        <f t="shared" si="1"/>
        <v>0</v>
      </c>
    </row>
    <row r="34" spans="1:9" ht="25" customHeight="1">
      <c r="A34" s="109" t="str">
        <f t="shared" si="2"/>
        <v/>
      </c>
      <c r="B34" s="40"/>
      <c r="C34" s="39"/>
      <c r="D34" s="39"/>
      <c r="E34" s="33"/>
      <c r="F34" s="116" t="str">
        <f t="shared" si="3"/>
        <v/>
      </c>
      <c r="G34" s="117" t="str">
        <f t="shared" si="4"/>
        <v/>
      </c>
      <c r="H34" s="105" t="str">
        <f t="shared" si="0"/>
        <v/>
      </c>
      <c r="I34" s="103" t="b">
        <f t="shared" si="1"/>
        <v>0</v>
      </c>
    </row>
    <row r="35" spans="1:9" ht="25" customHeight="1">
      <c r="A35" s="109" t="str">
        <f t="shared" si="2"/>
        <v/>
      </c>
      <c r="B35" s="40"/>
      <c r="C35" s="39"/>
      <c r="D35" s="39"/>
      <c r="E35" s="33"/>
      <c r="F35" s="116" t="str">
        <f t="shared" si="3"/>
        <v/>
      </c>
      <c r="G35" s="117" t="str">
        <f t="shared" si="4"/>
        <v/>
      </c>
      <c r="H35" s="105" t="str">
        <f t="shared" si="0"/>
        <v/>
      </c>
      <c r="I35" s="103" t="b">
        <f t="shared" si="1"/>
        <v>0</v>
      </c>
    </row>
    <row r="36" spans="1:9" ht="25" customHeight="1">
      <c r="A36" s="109" t="str">
        <f t="shared" si="2"/>
        <v/>
      </c>
      <c r="B36" s="40"/>
      <c r="C36" s="39"/>
      <c r="D36" s="39"/>
      <c r="E36" s="33"/>
      <c r="F36" s="116" t="str">
        <f t="shared" si="3"/>
        <v/>
      </c>
      <c r="G36" s="117" t="str">
        <f t="shared" si="4"/>
        <v/>
      </c>
      <c r="H36" s="105" t="str">
        <f t="shared" si="0"/>
        <v/>
      </c>
      <c r="I36" s="103" t="b">
        <f t="shared" si="1"/>
        <v>0</v>
      </c>
    </row>
    <row r="37" spans="1:9" ht="25" customHeight="1">
      <c r="A37" s="109" t="str">
        <f t="shared" si="2"/>
        <v/>
      </c>
      <c r="B37" s="40"/>
      <c r="C37" s="39"/>
      <c r="D37" s="39"/>
      <c r="E37" s="33"/>
      <c r="F37" s="116" t="str">
        <f t="shared" si="3"/>
        <v/>
      </c>
      <c r="G37" s="117" t="str">
        <f t="shared" si="4"/>
        <v/>
      </c>
      <c r="H37" s="105" t="str">
        <f t="shared" si="0"/>
        <v/>
      </c>
      <c r="I37" s="103" t="b">
        <f t="shared" si="1"/>
        <v>0</v>
      </c>
    </row>
    <row r="38" spans="1:9" ht="25" customHeight="1">
      <c r="A38" s="109" t="str">
        <f t="shared" si="2"/>
        <v/>
      </c>
      <c r="B38" s="40"/>
      <c r="C38" s="39"/>
      <c r="D38" s="39"/>
      <c r="E38" s="33"/>
      <c r="F38" s="116" t="str">
        <f t="shared" si="3"/>
        <v/>
      </c>
      <c r="G38" s="117" t="str">
        <f t="shared" si="4"/>
        <v/>
      </c>
      <c r="H38" s="105" t="str">
        <f t="shared" si="0"/>
        <v/>
      </c>
      <c r="I38" s="103" t="b">
        <f t="shared" si="1"/>
        <v>0</v>
      </c>
    </row>
    <row r="39" spans="1:9" ht="25" customHeight="1">
      <c r="A39" s="109" t="str">
        <f t="shared" si="2"/>
        <v/>
      </c>
      <c r="B39" s="114"/>
      <c r="C39" s="118"/>
      <c r="D39" s="115"/>
      <c r="E39" s="100"/>
      <c r="F39" s="116" t="str">
        <f t="shared" si="3"/>
        <v/>
      </c>
      <c r="G39" s="117" t="str">
        <f t="shared" si="4"/>
        <v/>
      </c>
      <c r="H39" s="105" t="str">
        <f t="shared" si="0"/>
        <v/>
      </c>
      <c r="I39" s="103" t="b">
        <f t="shared" si="1"/>
        <v>0</v>
      </c>
    </row>
    <row r="40" spans="1:9" ht="25" customHeight="1">
      <c r="A40" s="109" t="str">
        <f t="shared" si="2"/>
        <v/>
      </c>
      <c r="B40" s="114"/>
      <c r="C40" s="118"/>
      <c r="D40" s="115"/>
      <c r="E40" s="100"/>
      <c r="F40" s="116" t="str">
        <f t="shared" si="3"/>
        <v/>
      </c>
      <c r="G40" s="117" t="str">
        <f t="shared" si="4"/>
        <v/>
      </c>
      <c r="H40" s="105" t="str">
        <f t="shared" si="0"/>
        <v/>
      </c>
      <c r="I40" s="103" t="b">
        <f t="shared" si="1"/>
        <v>0</v>
      </c>
    </row>
    <row r="41" spans="1:9" ht="25" customHeight="1">
      <c r="A41" s="109" t="str">
        <f t="shared" si="2"/>
        <v/>
      </c>
      <c r="B41" s="114"/>
      <c r="C41" s="118"/>
      <c r="D41" s="115"/>
      <c r="E41" s="100"/>
      <c r="F41" s="116" t="str">
        <f t="shared" si="3"/>
        <v/>
      </c>
      <c r="G41" s="117" t="str">
        <f t="shared" si="4"/>
        <v/>
      </c>
      <c r="H41" s="105" t="str">
        <f t="shared" si="0"/>
        <v/>
      </c>
      <c r="I41" s="103" t="b">
        <f t="shared" si="1"/>
        <v>0</v>
      </c>
    </row>
    <row r="42" spans="1:9" ht="25" customHeight="1">
      <c r="A42" s="109" t="str">
        <f t="shared" si="2"/>
        <v/>
      </c>
      <c r="B42" s="114"/>
      <c r="C42" s="118"/>
      <c r="D42" s="115"/>
      <c r="E42" s="100"/>
      <c r="F42" s="116" t="str">
        <f t="shared" si="3"/>
        <v/>
      </c>
      <c r="G42" s="117" t="str">
        <f t="shared" si="4"/>
        <v/>
      </c>
      <c r="H42" s="105" t="str">
        <f t="shared" si="0"/>
        <v/>
      </c>
      <c r="I42" s="103" t="b">
        <f t="shared" si="1"/>
        <v>0</v>
      </c>
    </row>
    <row r="43" spans="1:9" ht="25" customHeight="1">
      <c r="A43" s="109" t="str">
        <f t="shared" si="2"/>
        <v/>
      </c>
      <c r="B43" s="114"/>
      <c r="C43" s="118"/>
      <c r="D43" s="115"/>
      <c r="E43" s="100"/>
      <c r="F43" s="116" t="str">
        <f t="shared" si="3"/>
        <v/>
      </c>
      <c r="G43" s="117" t="str">
        <f t="shared" si="4"/>
        <v/>
      </c>
      <c r="H43" s="105" t="str">
        <f t="shared" si="0"/>
        <v/>
      </c>
      <c r="I43" s="103" t="b">
        <f t="shared" si="1"/>
        <v>0</v>
      </c>
    </row>
    <row r="44" spans="1:9" ht="25" customHeight="1">
      <c r="A44" s="109" t="str">
        <f t="shared" si="2"/>
        <v/>
      </c>
      <c r="B44" s="114"/>
      <c r="C44" s="118"/>
      <c r="D44" s="115"/>
      <c r="E44" s="100"/>
      <c r="F44" s="116" t="str">
        <f t="shared" si="3"/>
        <v/>
      </c>
      <c r="G44" s="117" t="str">
        <f t="shared" si="4"/>
        <v/>
      </c>
      <c r="H44" s="105" t="str">
        <f t="shared" si="0"/>
        <v/>
      </c>
      <c r="I44" s="103" t="b">
        <f t="shared" si="1"/>
        <v>0</v>
      </c>
    </row>
    <row r="45" spans="1:9" ht="25" customHeight="1">
      <c r="A45" s="109" t="str">
        <f t="shared" si="2"/>
        <v/>
      </c>
      <c r="B45" s="114"/>
      <c r="C45" s="118"/>
      <c r="D45" s="115"/>
      <c r="E45" s="100"/>
      <c r="F45" s="116" t="str">
        <f t="shared" si="3"/>
        <v/>
      </c>
      <c r="G45" s="117" t="str">
        <f t="shared" si="4"/>
        <v/>
      </c>
      <c r="H45" s="105" t="str">
        <f t="shared" si="0"/>
        <v/>
      </c>
      <c r="I45" s="103" t="b">
        <f t="shared" si="1"/>
        <v>0</v>
      </c>
    </row>
    <row r="46" spans="1:9" ht="25" customHeight="1">
      <c r="A46" s="109" t="str">
        <f t="shared" si="2"/>
        <v/>
      </c>
      <c r="B46" s="114"/>
      <c r="C46" s="118"/>
      <c r="D46" s="115"/>
      <c r="E46" s="100"/>
      <c r="F46" s="116" t="str">
        <f t="shared" si="3"/>
        <v/>
      </c>
      <c r="G46" s="117" t="str">
        <f t="shared" si="4"/>
        <v/>
      </c>
      <c r="H46" s="105" t="str">
        <f t="shared" si="0"/>
        <v/>
      </c>
      <c r="I46" s="103" t="b">
        <f t="shared" si="1"/>
        <v>0</v>
      </c>
    </row>
    <row r="47" spans="1:9" ht="25" customHeight="1">
      <c r="A47" s="109" t="str">
        <f t="shared" si="2"/>
        <v/>
      </c>
      <c r="B47" s="114"/>
      <c r="C47" s="118"/>
      <c r="D47" s="115"/>
      <c r="E47" s="100"/>
      <c r="F47" s="116" t="str">
        <f t="shared" si="3"/>
        <v/>
      </c>
      <c r="G47" s="117" t="str">
        <f t="shared" si="4"/>
        <v/>
      </c>
      <c r="H47" s="105" t="str">
        <f t="shared" si="0"/>
        <v/>
      </c>
      <c r="I47" s="103" t="b">
        <f t="shared" si="1"/>
        <v>0</v>
      </c>
    </row>
    <row r="48" spans="1:9" ht="25" customHeight="1">
      <c r="A48" s="109" t="str">
        <f t="shared" si="2"/>
        <v/>
      </c>
      <c r="B48" s="114"/>
      <c r="C48" s="118"/>
      <c r="D48" s="115"/>
      <c r="E48" s="100"/>
      <c r="F48" s="116" t="str">
        <f t="shared" si="3"/>
        <v/>
      </c>
      <c r="G48" s="117" t="str">
        <f t="shared" si="4"/>
        <v/>
      </c>
      <c r="H48" s="105" t="str">
        <f t="shared" si="0"/>
        <v/>
      </c>
      <c r="I48" s="103" t="b">
        <f t="shared" si="1"/>
        <v>0</v>
      </c>
    </row>
    <row r="49" spans="1:9" ht="25" customHeight="1">
      <c r="A49" s="109" t="str">
        <f t="shared" si="2"/>
        <v/>
      </c>
      <c r="B49" s="114"/>
      <c r="C49" s="118"/>
      <c r="D49" s="115"/>
      <c r="E49" s="100"/>
      <c r="F49" s="116" t="str">
        <f t="shared" si="3"/>
        <v/>
      </c>
      <c r="G49" s="117" t="str">
        <f t="shared" si="4"/>
        <v/>
      </c>
      <c r="H49" s="105" t="str">
        <f t="shared" si="0"/>
        <v/>
      </c>
      <c r="I49" s="103" t="b">
        <f t="shared" si="1"/>
        <v>0</v>
      </c>
    </row>
    <row r="50" spans="1:9" ht="25" customHeight="1">
      <c r="A50" s="109" t="str">
        <f t="shared" si="2"/>
        <v/>
      </c>
      <c r="B50" s="114"/>
      <c r="C50" s="118"/>
      <c r="D50" s="115"/>
      <c r="E50" s="100"/>
      <c r="F50" s="116" t="str">
        <f t="shared" si="3"/>
        <v/>
      </c>
      <c r="G50" s="117" t="str">
        <f t="shared" si="4"/>
        <v/>
      </c>
      <c r="H50" s="105" t="str">
        <f t="shared" si="0"/>
        <v/>
      </c>
      <c r="I50" s="103" t="b">
        <f t="shared" si="1"/>
        <v>0</v>
      </c>
    </row>
    <row r="51" spans="1:9" ht="25" customHeight="1">
      <c r="A51" s="109" t="str">
        <f t="shared" si="2"/>
        <v/>
      </c>
      <c r="B51" s="114"/>
      <c r="C51" s="118"/>
      <c r="D51" s="115"/>
      <c r="E51" s="100"/>
      <c r="F51" s="116" t="str">
        <f t="shared" si="3"/>
        <v/>
      </c>
      <c r="G51" s="117" t="str">
        <f t="shared" si="4"/>
        <v/>
      </c>
      <c r="H51" s="105" t="str">
        <f t="shared" si="0"/>
        <v/>
      </c>
      <c r="I51" s="103" t="b">
        <f t="shared" si="1"/>
        <v>0</v>
      </c>
    </row>
    <row r="52" spans="1:9" ht="25" customHeight="1">
      <c r="A52" s="109" t="str">
        <f t="shared" si="2"/>
        <v/>
      </c>
      <c r="B52" s="114"/>
      <c r="C52" s="118"/>
      <c r="D52" s="115"/>
      <c r="E52" s="100"/>
      <c r="F52" s="116" t="str">
        <f t="shared" si="3"/>
        <v/>
      </c>
      <c r="G52" s="117" t="str">
        <f t="shared" si="4"/>
        <v/>
      </c>
      <c r="H52" s="105" t="str">
        <f t="shared" si="0"/>
        <v/>
      </c>
      <c r="I52" s="103" t="b">
        <f t="shared" si="1"/>
        <v>0</v>
      </c>
    </row>
    <row r="53" spans="1:9" ht="25" customHeight="1">
      <c r="A53" s="109" t="str">
        <f t="shared" si="2"/>
        <v/>
      </c>
      <c r="B53" s="114"/>
      <c r="C53" s="118"/>
      <c r="D53" s="115"/>
      <c r="E53" s="100"/>
      <c r="F53" s="116" t="str">
        <f t="shared" si="3"/>
        <v/>
      </c>
      <c r="G53" s="117" t="str">
        <f t="shared" si="4"/>
        <v/>
      </c>
      <c r="H53" s="105" t="str">
        <f t="shared" si="0"/>
        <v/>
      </c>
      <c r="I53" s="103" t="b">
        <f t="shared" si="1"/>
        <v>0</v>
      </c>
    </row>
    <row r="54" spans="1:9" ht="25" customHeight="1">
      <c r="A54" s="109" t="str">
        <f t="shared" si="2"/>
        <v/>
      </c>
      <c r="B54" s="114"/>
      <c r="C54" s="118"/>
      <c r="D54" s="115"/>
      <c r="E54" s="100"/>
      <c r="F54" s="116" t="str">
        <f t="shared" si="3"/>
        <v/>
      </c>
      <c r="G54" s="117" t="str">
        <f t="shared" si="4"/>
        <v/>
      </c>
      <c r="H54" s="105" t="str">
        <f t="shared" si="0"/>
        <v/>
      </c>
      <c r="I54" s="103" t="b">
        <f t="shared" si="1"/>
        <v>0</v>
      </c>
    </row>
    <row r="55" spans="1:9" ht="25" customHeight="1">
      <c r="A55" s="109" t="str">
        <f t="shared" si="2"/>
        <v/>
      </c>
      <c r="B55" s="114"/>
      <c r="C55" s="118"/>
      <c r="D55" s="115"/>
      <c r="E55" s="100"/>
      <c r="F55" s="116" t="str">
        <f t="shared" si="3"/>
        <v/>
      </c>
      <c r="G55" s="117" t="str">
        <f t="shared" si="4"/>
        <v/>
      </c>
      <c r="H55" s="105" t="str">
        <f t="shared" si="0"/>
        <v/>
      </c>
      <c r="I55" s="103" t="b">
        <f t="shared" si="1"/>
        <v>0</v>
      </c>
    </row>
    <row r="56" spans="1:9" ht="25" customHeight="1">
      <c r="A56" s="109" t="str">
        <f t="shared" si="2"/>
        <v/>
      </c>
      <c r="B56" s="114"/>
      <c r="C56" s="118"/>
      <c r="D56" s="115"/>
      <c r="E56" s="100"/>
      <c r="F56" s="116" t="str">
        <f t="shared" si="3"/>
        <v/>
      </c>
      <c r="G56" s="117" t="str">
        <f t="shared" si="4"/>
        <v/>
      </c>
      <c r="H56" s="105" t="str">
        <f t="shared" si="0"/>
        <v/>
      </c>
      <c r="I56" s="103" t="b">
        <f t="shared" si="1"/>
        <v>0</v>
      </c>
    </row>
    <row r="57" spans="1:9" ht="25" customHeight="1">
      <c r="A57" s="109" t="str">
        <f t="shared" si="2"/>
        <v/>
      </c>
      <c r="B57" s="114"/>
      <c r="C57" s="118"/>
      <c r="D57" s="115"/>
      <c r="E57" s="100"/>
      <c r="F57" s="116" t="str">
        <f t="shared" si="3"/>
        <v/>
      </c>
      <c r="G57" s="117" t="str">
        <f t="shared" si="4"/>
        <v/>
      </c>
      <c r="H57" s="105" t="str">
        <f t="shared" si="0"/>
        <v/>
      </c>
      <c r="I57" s="103" t="b">
        <f t="shared" si="1"/>
        <v>0</v>
      </c>
    </row>
    <row r="58" spans="1:9" ht="25" customHeight="1">
      <c r="A58" s="109" t="str">
        <f t="shared" si="2"/>
        <v/>
      </c>
      <c r="B58" s="114"/>
      <c r="C58" s="118"/>
      <c r="D58" s="115"/>
      <c r="E58" s="100"/>
      <c r="F58" s="116" t="str">
        <f t="shared" si="3"/>
        <v/>
      </c>
      <c r="G58" s="117" t="str">
        <f t="shared" si="4"/>
        <v/>
      </c>
      <c r="H58" s="105" t="str">
        <f t="shared" si="0"/>
        <v/>
      </c>
      <c r="I58" s="103" t="b">
        <f t="shared" si="1"/>
        <v>0</v>
      </c>
    </row>
    <row r="59" spans="1:9" ht="25" customHeight="1">
      <c r="A59" s="109" t="str">
        <f t="shared" si="2"/>
        <v/>
      </c>
      <c r="B59" s="114"/>
      <c r="C59" s="118"/>
      <c r="D59" s="115"/>
      <c r="E59" s="100"/>
      <c r="F59" s="116" t="str">
        <f t="shared" si="3"/>
        <v/>
      </c>
      <c r="G59" s="117" t="str">
        <f t="shared" si="4"/>
        <v/>
      </c>
      <c r="H59" s="105" t="str">
        <f t="shared" si="0"/>
        <v/>
      </c>
      <c r="I59" s="103" t="b">
        <f t="shared" si="1"/>
        <v>0</v>
      </c>
    </row>
    <row r="60" spans="1:9" ht="25" customHeight="1">
      <c r="A60" s="109" t="str">
        <f t="shared" si="2"/>
        <v/>
      </c>
      <c r="B60" s="114"/>
      <c r="C60" s="118"/>
      <c r="D60" s="115"/>
      <c r="E60" s="100"/>
      <c r="F60" s="116" t="str">
        <f t="shared" si="3"/>
        <v/>
      </c>
      <c r="G60" s="117" t="str">
        <f t="shared" si="4"/>
        <v/>
      </c>
      <c r="H60" s="105" t="str">
        <f t="shared" si="0"/>
        <v/>
      </c>
      <c r="I60" s="103" t="b">
        <f t="shared" si="1"/>
        <v>0</v>
      </c>
    </row>
    <row r="61" spans="1:9" ht="25" customHeight="1">
      <c r="A61" s="109" t="str">
        <f t="shared" si="2"/>
        <v/>
      </c>
      <c r="B61" s="114"/>
      <c r="C61" s="118"/>
      <c r="D61" s="115"/>
      <c r="E61" s="100"/>
      <c r="F61" s="116" t="str">
        <f t="shared" si="3"/>
        <v/>
      </c>
      <c r="G61" s="117" t="str">
        <f t="shared" si="4"/>
        <v/>
      </c>
      <c r="H61" s="105" t="str">
        <f t="shared" si="0"/>
        <v/>
      </c>
      <c r="I61" s="103" t="b">
        <f t="shared" si="1"/>
        <v>0</v>
      </c>
    </row>
    <row r="62" spans="1:9" ht="25" customHeight="1">
      <c r="A62" s="109" t="str">
        <f t="shared" si="2"/>
        <v/>
      </c>
      <c r="B62" s="114"/>
      <c r="C62" s="118"/>
      <c r="D62" s="115"/>
      <c r="E62" s="100"/>
      <c r="F62" s="116" t="str">
        <f t="shared" si="3"/>
        <v/>
      </c>
      <c r="G62" s="117" t="str">
        <f t="shared" si="4"/>
        <v/>
      </c>
      <c r="H62" s="105" t="str">
        <f t="shared" si="0"/>
        <v/>
      </c>
      <c r="I62" s="103" t="b">
        <f t="shared" si="1"/>
        <v>0</v>
      </c>
    </row>
    <row r="63" spans="1:9" ht="25" customHeight="1">
      <c r="A63" s="109" t="str">
        <f t="shared" si="2"/>
        <v/>
      </c>
      <c r="B63" s="114"/>
      <c r="C63" s="118"/>
      <c r="D63" s="115"/>
      <c r="E63" s="100"/>
      <c r="F63" s="116" t="str">
        <f t="shared" si="3"/>
        <v/>
      </c>
      <c r="G63" s="117" t="str">
        <f t="shared" si="4"/>
        <v/>
      </c>
      <c r="H63" s="105" t="str">
        <f t="shared" si="0"/>
        <v/>
      </c>
      <c r="I63" s="103" t="b">
        <f t="shared" si="1"/>
        <v>0</v>
      </c>
    </row>
    <row r="64" spans="1:9" ht="25" customHeight="1">
      <c r="A64" s="109" t="str">
        <f t="shared" si="2"/>
        <v/>
      </c>
      <c r="B64" s="114"/>
      <c r="C64" s="118"/>
      <c r="D64" s="115"/>
      <c r="E64" s="100"/>
      <c r="F64" s="116" t="str">
        <f t="shared" si="3"/>
        <v/>
      </c>
      <c r="G64" s="117" t="str">
        <f t="shared" si="4"/>
        <v/>
      </c>
      <c r="H64" s="105" t="str">
        <f t="shared" si="0"/>
        <v/>
      </c>
      <c r="I64" s="103" t="b">
        <f t="shared" si="1"/>
        <v>0</v>
      </c>
    </row>
    <row r="65" spans="1:9" ht="25" customHeight="1">
      <c r="A65" s="109" t="str">
        <f t="shared" si="2"/>
        <v/>
      </c>
      <c r="B65" s="114"/>
      <c r="C65" s="118"/>
      <c r="D65" s="115"/>
      <c r="E65" s="100"/>
      <c r="F65" s="116" t="str">
        <f t="shared" si="3"/>
        <v/>
      </c>
      <c r="G65" s="117" t="str">
        <f t="shared" si="4"/>
        <v/>
      </c>
      <c r="H65" s="105" t="str">
        <f t="shared" si="0"/>
        <v/>
      </c>
      <c r="I65" s="103" t="b">
        <f t="shared" si="1"/>
        <v>0</v>
      </c>
    </row>
    <row r="66" spans="1:9" ht="25" customHeight="1">
      <c r="A66" s="109" t="str">
        <f t="shared" si="2"/>
        <v/>
      </c>
      <c r="B66" s="114"/>
      <c r="C66" s="118"/>
      <c r="D66" s="115"/>
      <c r="E66" s="100"/>
      <c r="F66" s="116" t="str">
        <f t="shared" si="3"/>
        <v/>
      </c>
      <c r="G66" s="117" t="str">
        <f t="shared" si="4"/>
        <v/>
      </c>
      <c r="H66" s="105" t="str">
        <f t="shared" si="0"/>
        <v/>
      </c>
      <c r="I66" s="103" t="b">
        <f t="shared" si="1"/>
        <v>0</v>
      </c>
    </row>
    <row r="67" spans="1:9" ht="25" customHeight="1">
      <c r="A67" s="109" t="str">
        <f t="shared" si="2"/>
        <v/>
      </c>
      <c r="B67" s="114"/>
      <c r="C67" s="118"/>
      <c r="D67" s="115"/>
      <c r="E67" s="100"/>
      <c r="F67" s="116" t="str">
        <f t="shared" si="3"/>
        <v/>
      </c>
      <c r="G67" s="117" t="str">
        <f t="shared" si="4"/>
        <v/>
      </c>
      <c r="H67" s="105" t="str">
        <f t="shared" si="0"/>
        <v/>
      </c>
      <c r="I67" s="103" t="b">
        <f t="shared" si="1"/>
        <v>0</v>
      </c>
    </row>
    <row r="68" spans="1:9" ht="25" customHeight="1">
      <c r="A68" s="109" t="str">
        <f t="shared" si="2"/>
        <v/>
      </c>
      <c r="B68" s="114"/>
      <c r="C68" s="118"/>
      <c r="D68" s="115"/>
      <c r="E68" s="100"/>
      <c r="F68" s="116" t="str">
        <f t="shared" si="3"/>
        <v/>
      </c>
      <c r="G68" s="117" t="str">
        <f t="shared" si="4"/>
        <v/>
      </c>
      <c r="H68" s="105" t="str">
        <f t="shared" ref="H68:H131" si="5">B68&amp;D68</f>
        <v/>
      </c>
      <c r="I68" s="103" t="b">
        <f t="shared" ref="I68:I131" si="6">COUNTIF(H:H,H68)=1</f>
        <v>0</v>
      </c>
    </row>
    <row r="69" spans="1:9" ht="25" customHeight="1">
      <c r="A69" s="109" t="str">
        <f t="shared" ref="A69:A132" si="7">IF(G69="","",IF(G69=0,"",A68+1))</f>
        <v/>
      </c>
      <c r="B69" s="114"/>
      <c r="C69" s="118"/>
      <c r="D69" s="115"/>
      <c r="E69" s="100"/>
      <c r="F69" s="116" t="str">
        <f t="shared" ref="F69:F132" si="8">IF(D69="", "", E69*7600)</f>
        <v/>
      </c>
      <c r="G69" s="117" t="str">
        <f t="shared" si="4"/>
        <v/>
      </c>
      <c r="H69" s="105" t="str">
        <f t="shared" si="5"/>
        <v/>
      </c>
      <c r="I69" s="103" t="b">
        <f t="shared" si="6"/>
        <v>0</v>
      </c>
    </row>
    <row r="70" spans="1:9" ht="25" customHeight="1">
      <c r="A70" s="109" t="str">
        <f t="shared" si="7"/>
        <v/>
      </c>
      <c r="B70" s="114"/>
      <c r="C70" s="118"/>
      <c r="D70" s="115"/>
      <c r="E70" s="100"/>
      <c r="F70" s="116" t="str">
        <f t="shared" si="8"/>
        <v/>
      </c>
      <c r="G70" s="117" t="str">
        <f t="shared" si="4"/>
        <v/>
      </c>
      <c r="H70" s="105" t="str">
        <f t="shared" si="5"/>
        <v/>
      </c>
      <c r="I70" s="103" t="b">
        <f t="shared" si="6"/>
        <v>0</v>
      </c>
    </row>
    <row r="71" spans="1:9" ht="25" customHeight="1">
      <c r="A71" s="109" t="str">
        <f t="shared" si="7"/>
        <v/>
      </c>
      <c r="B71" s="114"/>
      <c r="C71" s="118"/>
      <c r="D71" s="115"/>
      <c r="E71" s="100"/>
      <c r="F71" s="116" t="str">
        <f t="shared" si="8"/>
        <v/>
      </c>
      <c r="G71" s="117" t="str">
        <f t="shared" ref="G71:G134" si="9">IF(F71="","",IF(I71=FALSE,"",F71))</f>
        <v/>
      </c>
      <c r="H71" s="105" t="str">
        <f t="shared" si="5"/>
        <v/>
      </c>
      <c r="I71" s="103" t="b">
        <f t="shared" si="6"/>
        <v>0</v>
      </c>
    </row>
    <row r="72" spans="1:9" ht="25" customHeight="1">
      <c r="A72" s="109" t="str">
        <f t="shared" si="7"/>
        <v/>
      </c>
      <c r="B72" s="114"/>
      <c r="C72" s="118"/>
      <c r="D72" s="115"/>
      <c r="E72" s="100"/>
      <c r="F72" s="116" t="str">
        <f t="shared" si="8"/>
        <v/>
      </c>
      <c r="G72" s="117" t="str">
        <f t="shared" si="9"/>
        <v/>
      </c>
      <c r="H72" s="105" t="str">
        <f t="shared" si="5"/>
        <v/>
      </c>
      <c r="I72" s="103" t="b">
        <f t="shared" si="6"/>
        <v>0</v>
      </c>
    </row>
    <row r="73" spans="1:9" ht="25" customHeight="1">
      <c r="A73" s="109" t="str">
        <f t="shared" si="7"/>
        <v/>
      </c>
      <c r="B73" s="114"/>
      <c r="C73" s="118"/>
      <c r="D73" s="115"/>
      <c r="E73" s="100"/>
      <c r="F73" s="116" t="str">
        <f t="shared" si="8"/>
        <v/>
      </c>
      <c r="G73" s="117" t="str">
        <f t="shared" si="9"/>
        <v/>
      </c>
      <c r="H73" s="105" t="str">
        <f t="shared" si="5"/>
        <v/>
      </c>
      <c r="I73" s="103" t="b">
        <f t="shared" si="6"/>
        <v>0</v>
      </c>
    </row>
    <row r="74" spans="1:9" ht="25" customHeight="1">
      <c r="A74" s="109" t="str">
        <f t="shared" si="7"/>
        <v/>
      </c>
      <c r="B74" s="114"/>
      <c r="C74" s="118"/>
      <c r="D74" s="115"/>
      <c r="E74" s="100"/>
      <c r="F74" s="116" t="str">
        <f t="shared" si="8"/>
        <v/>
      </c>
      <c r="G74" s="117" t="str">
        <f t="shared" si="9"/>
        <v/>
      </c>
      <c r="H74" s="105" t="str">
        <f t="shared" si="5"/>
        <v/>
      </c>
      <c r="I74" s="103" t="b">
        <f t="shared" si="6"/>
        <v>0</v>
      </c>
    </row>
    <row r="75" spans="1:9" ht="25" customHeight="1">
      <c r="A75" s="109" t="str">
        <f t="shared" si="7"/>
        <v/>
      </c>
      <c r="B75" s="114"/>
      <c r="C75" s="118"/>
      <c r="D75" s="115"/>
      <c r="E75" s="100"/>
      <c r="F75" s="116" t="str">
        <f t="shared" si="8"/>
        <v/>
      </c>
      <c r="G75" s="117" t="str">
        <f t="shared" si="9"/>
        <v/>
      </c>
      <c r="H75" s="105" t="str">
        <f t="shared" si="5"/>
        <v/>
      </c>
      <c r="I75" s="103" t="b">
        <f t="shared" si="6"/>
        <v>0</v>
      </c>
    </row>
    <row r="76" spans="1:9" ht="25" customHeight="1">
      <c r="A76" s="109" t="str">
        <f t="shared" si="7"/>
        <v/>
      </c>
      <c r="B76" s="114"/>
      <c r="C76" s="118"/>
      <c r="D76" s="115"/>
      <c r="E76" s="100"/>
      <c r="F76" s="116" t="str">
        <f t="shared" si="8"/>
        <v/>
      </c>
      <c r="G76" s="117" t="str">
        <f t="shared" si="9"/>
        <v/>
      </c>
      <c r="H76" s="105" t="str">
        <f t="shared" si="5"/>
        <v/>
      </c>
      <c r="I76" s="103" t="b">
        <f t="shared" si="6"/>
        <v>0</v>
      </c>
    </row>
    <row r="77" spans="1:9" ht="25" customHeight="1">
      <c r="A77" s="109" t="str">
        <f t="shared" si="7"/>
        <v/>
      </c>
      <c r="B77" s="114"/>
      <c r="C77" s="118"/>
      <c r="D77" s="115"/>
      <c r="E77" s="100"/>
      <c r="F77" s="116" t="str">
        <f t="shared" si="8"/>
        <v/>
      </c>
      <c r="G77" s="117" t="str">
        <f t="shared" si="9"/>
        <v/>
      </c>
      <c r="H77" s="105" t="str">
        <f t="shared" si="5"/>
        <v/>
      </c>
      <c r="I77" s="103" t="b">
        <f t="shared" si="6"/>
        <v>0</v>
      </c>
    </row>
    <row r="78" spans="1:9" ht="25" customHeight="1">
      <c r="A78" s="109" t="str">
        <f t="shared" si="7"/>
        <v/>
      </c>
      <c r="B78" s="114"/>
      <c r="C78" s="118"/>
      <c r="D78" s="115"/>
      <c r="E78" s="100"/>
      <c r="F78" s="116" t="str">
        <f t="shared" si="8"/>
        <v/>
      </c>
      <c r="G78" s="117" t="str">
        <f t="shared" si="9"/>
        <v/>
      </c>
      <c r="H78" s="105" t="str">
        <f t="shared" si="5"/>
        <v/>
      </c>
      <c r="I78" s="103" t="b">
        <f t="shared" si="6"/>
        <v>0</v>
      </c>
    </row>
    <row r="79" spans="1:9" ht="25" customHeight="1">
      <c r="A79" s="109" t="str">
        <f t="shared" si="7"/>
        <v/>
      </c>
      <c r="B79" s="114"/>
      <c r="C79" s="118"/>
      <c r="D79" s="115"/>
      <c r="E79" s="100"/>
      <c r="F79" s="116" t="str">
        <f t="shared" si="8"/>
        <v/>
      </c>
      <c r="G79" s="117" t="str">
        <f t="shared" si="9"/>
        <v/>
      </c>
      <c r="H79" s="105" t="str">
        <f t="shared" si="5"/>
        <v/>
      </c>
      <c r="I79" s="103" t="b">
        <f t="shared" si="6"/>
        <v>0</v>
      </c>
    </row>
    <row r="80" spans="1:9" ht="25" customHeight="1">
      <c r="A80" s="109" t="str">
        <f t="shared" si="7"/>
        <v/>
      </c>
      <c r="B80" s="114"/>
      <c r="C80" s="118"/>
      <c r="D80" s="115"/>
      <c r="E80" s="100"/>
      <c r="F80" s="116" t="str">
        <f t="shared" si="8"/>
        <v/>
      </c>
      <c r="G80" s="117" t="str">
        <f t="shared" si="9"/>
        <v/>
      </c>
      <c r="H80" s="105" t="str">
        <f t="shared" si="5"/>
        <v/>
      </c>
      <c r="I80" s="103" t="b">
        <f t="shared" si="6"/>
        <v>0</v>
      </c>
    </row>
    <row r="81" spans="1:9" ht="25" customHeight="1">
      <c r="A81" s="109" t="str">
        <f t="shared" si="7"/>
        <v/>
      </c>
      <c r="B81" s="114"/>
      <c r="C81" s="118"/>
      <c r="D81" s="115"/>
      <c r="E81" s="100"/>
      <c r="F81" s="116" t="str">
        <f t="shared" si="8"/>
        <v/>
      </c>
      <c r="G81" s="117" t="str">
        <f t="shared" si="9"/>
        <v/>
      </c>
      <c r="H81" s="105" t="str">
        <f t="shared" si="5"/>
        <v/>
      </c>
      <c r="I81" s="103" t="b">
        <f t="shared" si="6"/>
        <v>0</v>
      </c>
    </row>
    <row r="82" spans="1:9" ht="25" customHeight="1">
      <c r="A82" s="109" t="str">
        <f t="shared" si="7"/>
        <v/>
      </c>
      <c r="B82" s="114"/>
      <c r="C82" s="118"/>
      <c r="D82" s="115"/>
      <c r="E82" s="100"/>
      <c r="F82" s="116" t="str">
        <f t="shared" si="8"/>
        <v/>
      </c>
      <c r="G82" s="117" t="str">
        <f t="shared" si="9"/>
        <v/>
      </c>
      <c r="H82" s="105" t="str">
        <f t="shared" si="5"/>
        <v/>
      </c>
      <c r="I82" s="103" t="b">
        <f t="shared" si="6"/>
        <v>0</v>
      </c>
    </row>
    <row r="83" spans="1:9" ht="25" customHeight="1">
      <c r="A83" s="109" t="str">
        <f t="shared" si="7"/>
        <v/>
      </c>
      <c r="B83" s="114"/>
      <c r="C83" s="118"/>
      <c r="D83" s="115"/>
      <c r="E83" s="100"/>
      <c r="F83" s="116" t="str">
        <f t="shared" si="8"/>
        <v/>
      </c>
      <c r="G83" s="117" t="str">
        <f t="shared" si="9"/>
        <v/>
      </c>
      <c r="H83" s="105" t="str">
        <f t="shared" si="5"/>
        <v/>
      </c>
      <c r="I83" s="103" t="b">
        <f t="shared" si="6"/>
        <v>0</v>
      </c>
    </row>
    <row r="84" spans="1:9" ht="25" customHeight="1">
      <c r="A84" s="109" t="str">
        <f t="shared" si="7"/>
        <v/>
      </c>
      <c r="B84" s="114"/>
      <c r="C84" s="118"/>
      <c r="D84" s="115"/>
      <c r="E84" s="100"/>
      <c r="F84" s="116" t="str">
        <f t="shared" si="8"/>
        <v/>
      </c>
      <c r="G84" s="117" t="str">
        <f t="shared" si="9"/>
        <v/>
      </c>
      <c r="H84" s="105" t="str">
        <f t="shared" si="5"/>
        <v/>
      </c>
      <c r="I84" s="103" t="b">
        <f t="shared" si="6"/>
        <v>0</v>
      </c>
    </row>
    <row r="85" spans="1:9" ht="25" customHeight="1">
      <c r="A85" s="109" t="str">
        <f t="shared" si="7"/>
        <v/>
      </c>
      <c r="B85" s="114"/>
      <c r="C85" s="118"/>
      <c r="D85" s="115"/>
      <c r="E85" s="100"/>
      <c r="F85" s="116" t="str">
        <f t="shared" si="8"/>
        <v/>
      </c>
      <c r="G85" s="117" t="str">
        <f t="shared" si="9"/>
        <v/>
      </c>
      <c r="H85" s="105" t="str">
        <f t="shared" si="5"/>
        <v/>
      </c>
      <c r="I85" s="103" t="b">
        <f t="shared" si="6"/>
        <v>0</v>
      </c>
    </row>
    <row r="86" spans="1:9" ht="25" customHeight="1">
      <c r="A86" s="109" t="str">
        <f t="shared" si="7"/>
        <v/>
      </c>
      <c r="B86" s="114"/>
      <c r="C86" s="118"/>
      <c r="D86" s="115"/>
      <c r="E86" s="100"/>
      <c r="F86" s="116" t="str">
        <f t="shared" si="8"/>
        <v/>
      </c>
      <c r="G86" s="117" t="str">
        <f t="shared" si="9"/>
        <v/>
      </c>
      <c r="H86" s="105" t="str">
        <f t="shared" si="5"/>
        <v/>
      </c>
      <c r="I86" s="103" t="b">
        <f t="shared" si="6"/>
        <v>0</v>
      </c>
    </row>
    <row r="87" spans="1:9" ht="25" customHeight="1">
      <c r="A87" s="109" t="str">
        <f t="shared" si="7"/>
        <v/>
      </c>
      <c r="B87" s="114"/>
      <c r="C87" s="118"/>
      <c r="D87" s="115"/>
      <c r="E87" s="100"/>
      <c r="F87" s="116" t="str">
        <f t="shared" si="8"/>
        <v/>
      </c>
      <c r="G87" s="117" t="str">
        <f t="shared" si="9"/>
        <v/>
      </c>
      <c r="H87" s="105" t="str">
        <f t="shared" si="5"/>
        <v/>
      </c>
      <c r="I87" s="103" t="b">
        <f t="shared" si="6"/>
        <v>0</v>
      </c>
    </row>
    <row r="88" spans="1:9" ht="25" customHeight="1">
      <c r="A88" s="109" t="str">
        <f t="shared" si="7"/>
        <v/>
      </c>
      <c r="B88" s="114"/>
      <c r="C88" s="118"/>
      <c r="D88" s="115"/>
      <c r="E88" s="100"/>
      <c r="F88" s="116" t="str">
        <f t="shared" si="8"/>
        <v/>
      </c>
      <c r="G88" s="117" t="str">
        <f t="shared" si="9"/>
        <v/>
      </c>
      <c r="H88" s="105" t="str">
        <f t="shared" si="5"/>
        <v/>
      </c>
      <c r="I88" s="103" t="b">
        <f t="shared" si="6"/>
        <v>0</v>
      </c>
    </row>
    <row r="89" spans="1:9" ht="25" customHeight="1">
      <c r="A89" s="109" t="str">
        <f t="shared" si="7"/>
        <v/>
      </c>
      <c r="B89" s="114"/>
      <c r="C89" s="118"/>
      <c r="D89" s="115"/>
      <c r="E89" s="100"/>
      <c r="F89" s="116" t="str">
        <f t="shared" si="8"/>
        <v/>
      </c>
      <c r="G89" s="117" t="str">
        <f t="shared" si="9"/>
        <v/>
      </c>
      <c r="H89" s="105" t="str">
        <f t="shared" si="5"/>
        <v/>
      </c>
      <c r="I89" s="103" t="b">
        <f t="shared" si="6"/>
        <v>0</v>
      </c>
    </row>
    <row r="90" spans="1:9" ht="25" customHeight="1">
      <c r="A90" s="109" t="str">
        <f t="shared" si="7"/>
        <v/>
      </c>
      <c r="B90" s="114"/>
      <c r="C90" s="118"/>
      <c r="D90" s="115"/>
      <c r="E90" s="100"/>
      <c r="F90" s="116" t="str">
        <f t="shared" si="8"/>
        <v/>
      </c>
      <c r="G90" s="117" t="str">
        <f t="shared" si="9"/>
        <v/>
      </c>
      <c r="H90" s="105" t="str">
        <f t="shared" si="5"/>
        <v/>
      </c>
      <c r="I90" s="103" t="b">
        <f t="shared" si="6"/>
        <v>0</v>
      </c>
    </row>
    <row r="91" spans="1:9" ht="25" customHeight="1">
      <c r="A91" s="109" t="str">
        <f t="shared" si="7"/>
        <v/>
      </c>
      <c r="B91" s="114"/>
      <c r="C91" s="118"/>
      <c r="D91" s="115"/>
      <c r="E91" s="100"/>
      <c r="F91" s="116" t="str">
        <f t="shared" si="8"/>
        <v/>
      </c>
      <c r="G91" s="117" t="str">
        <f t="shared" si="9"/>
        <v/>
      </c>
      <c r="H91" s="105" t="str">
        <f t="shared" si="5"/>
        <v/>
      </c>
      <c r="I91" s="103" t="b">
        <f t="shared" si="6"/>
        <v>0</v>
      </c>
    </row>
    <row r="92" spans="1:9" ht="25" customHeight="1">
      <c r="A92" s="109" t="str">
        <f t="shared" si="7"/>
        <v/>
      </c>
      <c r="B92" s="114"/>
      <c r="C92" s="118"/>
      <c r="D92" s="115"/>
      <c r="E92" s="100"/>
      <c r="F92" s="116" t="str">
        <f t="shared" si="8"/>
        <v/>
      </c>
      <c r="G92" s="117" t="str">
        <f t="shared" si="9"/>
        <v/>
      </c>
      <c r="H92" s="105" t="str">
        <f t="shared" si="5"/>
        <v/>
      </c>
      <c r="I92" s="103" t="b">
        <f t="shared" si="6"/>
        <v>0</v>
      </c>
    </row>
    <row r="93" spans="1:9" ht="25" customHeight="1">
      <c r="A93" s="109" t="str">
        <f t="shared" si="7"/>
        <v/>
      </c>
      <c r="B93" s="114"/>
      <c r="C93" s="118"/>
      <c r="D93" s="115"/>
      <c r="E93" s="100"/>
      <c r="F93" s="116" t="str">
        <f t="shared" si="8"/>
        <v/>
      </c>
      <c r="G93" s="117" t="str">
        <f t="shared" si="9"/>
        <v/>
      </c>
      <c r="H93" s="105" t="str">
        <f t="shared" si="5"/>
        <v/>
      </c>
      <c r="I93" s="103" t="b">
        <f t="shared" si="6"/>
        <v>0</v>
      </c>
    </row>
    <row r="94" spans="1:9" ht="25" customHeight="1">
      <c r="A94" s="109" t="str">
        <f t="shared" si="7"/>
        <v/>
      </c>
      <c r="B94" s="114"/>
      <c r="C94" s="118"/>
      <c r="D94" s="115"/>
      <c r="E94" s="100"/>
      <c r="F94" s="116" t="str">
        <f t="shared" si="8"/>
        <v/>
      </c>
      <c r="G94" s="117" t="str">
        <f t="shared" si="9"/>
        <v/>
      </c>
      <c r="H94" s="105" t="str">
        <f t="shared" si="5"/>
        <v/>
      </c>
      <c r="I94" s="103" t="b">
        <f t="shared" si="6"/>
        <v>0</v>
      </c>
    </row>
    <row r="95" spans="1:9" ht="25" customHeight="1">
      <c r="A95" s="109" t="str">
        <f t="shared" si="7"/>
        <v/>
      </c>
      <c r="B95" s="114"/>
      <c r="C95" s="118"/>
      <c r="D95" s="115"/>
      <c r="E95" s="100"/>
      <c r="F95" s="116" t="str">
        <f t="shared" si="8"/>
        <v/>
      </c>
      <c r="G95" s="117" t="str">
        <f t="shared" si="9"/>
        <v/>
      </c>
      <c r="H95" s="105" t="str">
        <f t="shared" si="5"/>
        <v/>
      </c>
      <c r="I95" s="103" t="b">
        <f t="shared" si="6"/>
        <v>0</v>
      </c>
    </row>
    <row r="96" spans="1:9" ht="25" customHeight="1">
      <c r="A96" s="109" t="str">
        <f t="shared" si="7"/>
        <v/>
      </c>
      <c r="B96" s="114"/>
      <c r="C96" s="118"/>
      <c r="D96" s="115"/>
      <c r="E96" s="100"/>
      <c r="F96" s="116" t="str">
        <f t="shared" si="8"/>
        <v/>
      </c>
      <c r="G96" s="117" t="str">
        <f t="shared" si="9"/>
        <v/>
      </c>
      <c r="H96" s="105" t="str">
        <f t="shared" si="5"/>
        <v/>
      </c>
      <c r="I96" s="103" t="b">
        <f t="shared" si="6"/>
        <v>0</v>
      </c>
    </row>
    <row r="97" spans="1:9" ht="25" customHeight="1">
      <c r="A97" s="109" t="str">
        <f t="shared" si="7"/>
        <v/>
      </c>
      <c r="B97" s="114"/>
      <c r="C97" s="118"/>
      <c r="D97" s="115"/>
      <c r="E97" s="100"/>
      <c r="F97" s="116" t="str">
        <f t="shared" si="8"/>
        <v/>
      </c>
      <c r="G97" s="117" t="str">
        <f t="shared" si="9"/>
        <v/>
      </c>
      <c r="H97" s="105" t="str">
        <f t="shared" si="5"/>
        <v/>
      </c>
      <c r="I97" s="103" t="b">
        <f t="shared" si="6"/>
        <v>0</v>
      </c>
    </row>
    <row r="98" spans="1:9" ht="25" customHeight="1">
      <c r="A98" s="109" t="str">
        <f t="shared" si="7"/>
        <v/>
      </c>
      <c r="B98" s="114"/>
      <c r="C98" s="118"/>
      <c r="D98" s="115"/>
      <c r="E98" s="100"/>
      <c r="F98" s="116" t="str">
        <f t="shared" si="8"/>
        <v/>
      </c>
      <c r="G98" s="117" t="str">
        <f t="shared" si="9"/>
        <v/>
      </c>
      <c r="H98" s="105" t="str">
        <f t="shared" si="5"/>
        <v/>
      </c>
      <c r="I98" s="103" t="b">
        <f t="shared" si="6"/>
        <v>0</v>
      </c>
    </row>
    <row r="99" spans="1:9" ht="25" customHeight="1">
      <c r="A99" s="109" t="str">
        <f t="shared" si="7"/>
        <v/>
      </c>
      <c r="B99" s="114"/>
      <c r="C99" s="118"/>
      <c r="D99" s="115"/>
      <c r="E99" s="100"/>
      <c r="F99" s="116" t="str">
        <f t="shared" si="8"/>
        <v/>
      </c>
      <c r="G99" s="117" t="str">
        <f t="shared" si="9"/>
        <v/>
      </c>
      <c r="H99" s="105" t="str">
        <f t="shared" si="5"/>
        <v/>
      </c>
      <c r="I99" s="103" t="b">
        <f t="shared" si="6"/>
        <v>0</v>
      </c>
    </row>
    <row r="100" spans="1:9" ht="25" customHeight="1">
      <c r="A100" s="109" t="str">
        <f t="shared" si="7"/>
        <v/>
      </c>
      <c r="B100" s="114"/>
      <c r="C100" s="118"/>
      <c r="D100" s="115"/>
      <c r="E100" s="100"/>
      <c r="F100" s="116" t="str">
        <f t="shared" si="8"/>
        <v/>
      </c>
      <c r="G100" s="117" t="str">
        <f t="shared" si="9"/>
        <v/>
      </c>
      <c r="H100" s="105" t="str">
        <f t="shared" si="5"/>
        <v/>
      </c>
      <c r="I100" s="103" t="b">
        <f t="shared" si="6"/>
        <v>0</v>
      </c>
    </row>
    <row r="101" spans="1:9" ht="25" customHeight="1">
      <c r="A101" s="109" t="str">
        <f t="shared" si="7"/>
        <v/>
      </c>
      <c r="B101" s="114"/>
      <c r="C101" s="118"/>
      <c r="D101" s="115"/>
      <c r="E101" s="100"/>
      <c r="F101" s="116" t="str">
        <f t="shared" si="8"/>
        <v/>
      </c>
      <c r="G101" s="117" t="str">
        <f t="shared" si="9"/>
        <v/>
      </c>
      <c r="H101" s="105" t="str">
        <f t="shared" si="5"/>
        <v/>
      </c>
      <c r="I101" s="103" t="b">
        <f t="shared" si="6"/>
        <v>0</v>
      </c>
    </row>
    <row r="102" spans="1:9" ht="25" customHeight="1">
      <c r="A102" s="109" t="str">
        <f t="shared" si="7"/>
        <v/>
      </c>
      <c r="B102" s="114"/>
      <c r="C102" s="118"/>
      <c r="D102" s="115"/>
      <c r="E102" s="100"/>
      <c r="F102" s="116" t="str">
        <f t="shared" si="8"/>
        <v/>
      </c>
      <c r="G102" s="117" t="str">
        <f t="shared" si="9"/>
        <v/>
      </c>
      <c r="H102" s="105" t="str">
        <f t="shared" si="5"/>
        <v/>
      </c>
      <c r="I102" s="103" t="b">
        <f t="shared" si="6"/>
        <v>0</v>
      </c>
    </row>
    <row r="103" spans="1:9" ht="25" customHeight="1">
      <c r="A103" s="109" t="str">
        <f t="shared" si="7"/>
        <v/>
      </c>
      <c r="B103" s="114"/>
      <c r="C103" s="118"/>
      <c r="D103" s="115"/>
      <c r="E103" s="100"/>
      <c r="F103" s="116" t="str">
        <f t="shared" si="8"/>
        <v/>
      </c>
      <c r="G103" s="117" t="str">
        <f t="shared" si="9"/>
        <v/>
      </c>
      <c r="H103" s="105" t="str">
        <f t="shared" si="5"/>
        <v/>
      </c>
      <c r="I103" s="103" t="b">
        <f t="shared" si="6"/>
        <v>0</v>
      </c>
    </row>
    <row r="104" spans="1:9" ht="25" customHeight="1">
      <c r="A104" s="109" t="str">
        <f t="shared" si="7"/>
        <v/>
      </c>
      <c r="B104" s="114"/>
      <c r="C104" s="118"/>
      <c r="D104" s="115"/>
      <c r="E104" s="100"/>
      <c r="F104" s="116" t="str">
        <f t="shared" si="8"/>
        <v/>
      </c>
      <c r="G104" s="117" t="str">
        <f t="shared" si="9"/>
        <v/>
      </c>
      <c r="H104" s="105" t="str">
        <f t="shared" si="5"/>
        <v/>
      </c>
      <c r="I104" s="103" t="b">
        <f t="shared" si="6"/>
        <v>0</v>
      </c>
    </row>
    <row r="105" spans="1:9" ht="25" customHeight="1">
      <c r="A105" s="109" t="str">
        <f t="shared" si="7"/>
        <v/>
      </c>
      <c r="B105" s="114"/>
      <c r="C105" s="118"/>
      <c r="D105" s="115"/>
      <c r="E105" s="100"/>
      <c r="F105" s="116" t="str">
        <f t="shared" si="8"/>
        <v/>
      </c>
      <c r="G105" s="117" t="str">
        <f t="shared" si="9"/>
        <v/>
      </c>
      <c r="H105" s="105" t="str">
        <f t="shared" si="5"/>
        <v/>
      </c>
      <c r="I105" s="103" t="b">
        <f t="shared" si="6"/>
        <v>0</v>
      </c>
    </row>
    <row r="106" spans="1:9" ht="25" customHeight="1">
      <c r="A106" s="109" t="str">
        <f t="shared" si="7"/>
        <v/>
      </c>
      <c r="B106" s="114"/>
      <c r="C106" s="118"/>
      <c r="D106" s="115"/>
      <c r="E106" s="100"/>
      <c r="F106" s="116" t="str">
        <f t="shared" si="8"/>
        <v/>
      </c>
      <c r="G106" s="117" t="str">
        <f t="shared" si="9"/>
        <v/>
      </c>
      <c r="H106" s="105" t="str">
        <f t="shared" si="5"/>
        <v/>
      </c>
      <c r="I106" s="103" t="b">
        <f t="shared" si="6"/>
        <v>0</v>
      </c>
    </row>
    <row r="107" spans="1:9" ht="25" customHeight="1">
      <c r="A107" s="109" t="str">
        <f t="shared" si="7"/>
        <v/>
      </c>
      <c r="B107" s="114"/>
      <c r="C107" s="118"/>
      <c r="D107" s="115"/>
      <c r="E107" s="100"/>
      <c r="F107" s="116" t="str">
        <f t="shared" si="8"/>
        <v/>
      </c>
      <c r="G107" s="117" t="str">
        <f t="shared" si="9"/>
        <v/>
      </c>
      <c r="H107" s="105" t="str">
        <f t="shared" si="5"/>
        <v/>
      </c>
      <c r="I107" s="103" t="b">
        <f t="shared" si="6"/>
        <v>0</v>
      </c>
    </row>
    <row r="108" spans="1:9" ht="25" customHeight="1">
      <c r="A108" s="109" t="str">
        <f t="shared" si="7"/>
        <v/>
      </c>
      <c r="B108" s="114"/>
      <c r="C108" s="118"/>
      <c r="D108" s="115"/>
      <c r="E108" s="100"/>
      <c r="F108" s="116" t="str">
        <f t="shared" si="8"/>
        <v/>
      </c>
      <c r="G108" s="117" t="str">
        <f t="shared" si="9"/>
        <v/>
      </c>
      <c r="H108" s="105" t="str">
        <f t="shared" si="5"/>
        <v/>
      </c>
      <c r="I108" s="103" t="b">
        <f t="shared" si="6"/>
        <v>0</v>
      </c>
    </row>
    <row r="109" spans="1:9" ht="25" customHeight="1">
      <c r="A109" s="109" t="str">
        <f t="shared" si="7"/>
        <v/>
      </c>
      <c r="B109" s="114"/>
      <c r="C109" s="118"/>
      <c r="D109" s="115"/>
      <c r="E109" s="100"/>
      <c r="F109" s="116" t="str">
        <f t="shared" si="8"/>
        <v/>
      </c>
      <c r="G109" s="117" t="str">
        <f t="shared" si="9"/>
        <v/>
      </c>
      <c r="H109" s="105" t="str">
        <f t="shared" si="5"/>
        <v/>
      </c>
      <c r="I109" s="103" t="b">
        <f t="shared" si="6"/>
        <v>0</v>
      </c>
    </row>
    <row r="110" spans="1:9" ht="25" customHeight="1">
      <c r="A110" s="109" t="str">
        <f t="shared" si="7"/>
        <v/>
      </c>
      <c r="B110" s="114"/>
      <c r="C110" s="118"/>
      <c r="D110" s="115"/>
      <c r="E110" s="100"/>
      <c r="F110" s="116" t="str">
        <f t="shared" si="8"/>
        <v/>
      </c>
      <c r="G110" s="117" t="str">
        <f t="shared" si="9"/>
        <v/>
      </c>
      <c r="H110" s="105" t="str">
        <f t="shared" si="5"/>
        <v/>
      </c>
      <c r="I110" s="103" t="b">
        <f t="shared" si="6"/>
        <v>0</v>
      </c>
    </row>
    <row r="111" spans="1:9" ht="25" customHeight="1">
      <c r="A111" s="109" t="str">
        <f t="shared" si="7"/>
        <v/>
      </c>
      <c r="B111" s="114"/>
      <c r="C111" s="118"/>
      <c r="D111" s="115"/>
      <c r="E111" s="100"/>
      <c r="F111" s="116" t="str">
        <f t="shared" si="8"/>
        <v/>
      </c>
      <c r="G111" s="117" t="str">
        <f t="shared" si="9"/>
        <v/>
      </c>
      <c r="H111" s="105" t="str">
        <f t="shared" si="5"/>
        <v/>
      </c>
      <c r="I111" s="103" t="b">
        <f t="shared" si="6"/>
        <v>0</v>
      </c>
    </row>
    <row r="112" spans="1:9" ht="25" customHeight="1">
      <c r="A112" s="109" t="str">
        <f t="shared" si="7"/>
        <v/>
      </c>
      <c r="B112" s="114"/>
      <c r="C112" s="118"/>
      <c r="D112" s="115"/>
      <c r="E112" s="100"/>
      <c r="F112" s="116" t="str">
        <f t="shared" si="8"/>
        <v/>
      </c>
      <c r="G112" s="117" t="str">
        <f t="shared" si="9"/>
        <v/>
      </c>
      <c r="H112" s="105" t="str">
        <f t="shared" si="5"/>
        <v/>
      </c>
      <c r="I112" s="103" t="b">
        <f t="shared" si="6"/>
        <v>0</v>
      </c>
    </row>
    <row r="113" spans="1:9" ht="25" customHeight="1">
      <c r="A113" s="109" t="str">
        <f t="shared" si="7"/>
        <v/>
      </c>
      <c r="B113" s="114"/>
      <c r="C113" s="118"/>
      <c r="D113" s="115"/>
      <c r="E113" s="100"/>
      <c r="F113" s="116" t="str">
        <f t="shared" si="8"/>
        <v/>
      </c>
      <c r="G113" s="117" t="str">
        <f t="shared" si="9"/>
        <v/>
      </c>
      <c r="H113" s="105" t="str">
        <f t="shared" si="5"/>
        <v/>
      </c>
      <c r="I113" s="103" t="b">
        <f t="shared" si="6"/>
        <v>0</v>
      </c>
    </row>
    <row r="114" spans="1:9" ht="25" customHeight="1">
      <c r="A114" s="109" t="str">
        <f t="shared" si="7"/>
        <v/>
      </c>
      <c r="B114" s="114"/>
      <c r="C114" s="118"/>
      <c r="D114" s="115"/>
      <c r="E114" s="100"/>
      <c r="F114" s="116" t="str">
        <f t="shared" si="8"/>
        <v/>
      </c>
      <c r="G114" s="117" t="str">
        <f t="shared" si="9"/>
        <v/>
      </c>
      <c r="H114" s="105" t="str">
        <f t="shared" si="5"/>
        <v/>
      </c>
      <c r="I114" s="103" t="b">
        <f t="shared" si="6"/>
        <v>0</v>
      </c>
    </row>
    <row r="115" spans="1:9" ht="25" customHeight="1">
      <c r="A115" s="109" t="str">
        <f t="shared" si="7"/>
        <v/>
      </c>
      <c r="B115" s="114"/>
      <c r="C115" s="118"/>
      <c r="D115" s="115"/>
      <c r="E115" s="100"/>
      <c r="F115" s="116" t="str">
        <f t="shared" si="8"/>
        <v/>
      </c>
      <c r="G115" s="117" t="str">
        <f t="shared" si="9"/>
        <v/>
      </c>
      <c r="H115" s="105" t="str">
        <f t="shared" si="5"/>
        <v/>
      </c>
      <c r="I115" s="103" t="b">
        <f t="shared" si="6"/>
        <v>0</v>
      </c>
    </row>
    <row r="116" spans="1:9" ht="25" customHeight="1">
      <c r="A116" s="109" t="str">
        <f t="shared" si="7"/>
        <v/>
      </c>
      <c r="B116" s="114"/>
      <c r="C116" s="118"/>
      <c r="D116" s="115"/>
      <c r="E116" s="100"/>
      <c r="F116" s="116" t="str">
        <f t="shared" si="8"/>
        <v/>
      </c>
      <c r="G116" s="117" t="str">
        <f t="shared" si="9"/>
        <v/>
      </c>
      <c r="H116" s="105" t="str">
        <f t="shared" si="5"/>
        <v/>
      </c>
      <c r="I116" s="103" t="b">
        <f t="shared" si="6"/>
        <v>0</v>
      </c>
    </row>
    <row r="117" spans="1:9" ht="25" customHeight="1">
      <c r="A117" s="109" t="str">
        <f t="shared" si="7"/>
        <v/>
      </c>
      <c r="B117" s="114"/>
      <c r="C117" s="118"/>
      <c r="D117" s="115"/>
      <c r="E117" s="100"/>
      <c r="F117" s="116" t="str">
        <f t="shared" si="8"/>
        <v/>
      </c>
      <c r="G117" s="117" t="str">
        <f t="shared" si="9"/>
        <v/>
      </c>
      <c r="H117" s="105" t="str">
        <f t="shared" si="5"/>
        <v/>
      </c>
      <c r="I117" s="103" t="b">
        <f t="shared" si="6"/>
        <v>0</v>
      </c>
    </row>
    <row r="118" spans="1:9" ht="25" customHeight="1">
      <c r="A118" s="109" t="str">
        <f t="shared" si="7"/>
        <v/>
      </c>
      <c r="B118" s="114"/>
      <c r="C118" s="118"/>
      <c r="D118" s="115"/>
      <c r="E118" s="100"/>
      <c r="F118" s="116" t="str">
        <f t="shared" si="8"/>
        <v/>
      </c>
      <c r="G118" s="117" t="str">
        <f t="shared" si="9"/>
        <v/>
      </c>
      <c r="H118" s="105" t="str">
        <f t="shared" si="5"/>
        <v/>
      </c>
      <c r="I118" s="103" t="b">
        <f t="shared" si="6"/>
        <v>0</v>
      </c>
    </row>
    <row r="119" spans="1:9" ht="25" customHeight="1">
      <c r="A119" s="109" t="str">
        <f t="shared" si="7"/>
        <v/>
      </c>
      <c r="B119" s="114"/>
      <c r="C119" s="118"/>
      <c r="D119" s="115"/>
      <c r="E119" s="100"/>
      <c r="F119" s="116" t="str">
        <f t="shared" si="8"/>
        <v/>
      </c>
      <c r="G119" s="117" t="str">
        <f t="shared" si="9"/>
        <v/>
      </c>
      <c r="H119" s="105" t="str">
        <f t="shared" si="5"/>
        <v/>
      </c>
      <c r="I119" s="103" t="b">
        <f t="shared" si="6"/>
        <v>0</v>
      </c>
    </row>
    <row r="120" spans="1:9" ht="25" customHeight="1">
      <c r="A120" s="109" t="str">
        <f t="shared" si="7"/>
        <v/>
      </c>
      <c r="B120" s="114"/>
      <c r="C120" s="118"/>
      <c r="D120" s="115"/>
      <c r="E120" s="100"/>
      <c r="F120" s="116" t="str">
        <f t="shared" si="8"/>
        <v/>
      </c>
      <c r="G120" s="117" t="str">
        <f t="shared" si="9"/>
        <v/>
      </c>
      <c r="H120" s="105" t="str">
        <f t="shared" si="5"/>
        <v/>
      </c>
      <c r="I120" s="103" t="b">
        <f t="shared" si="6"/>
        <v>0</v>
      </c>
    </row>
    <row r="121" spans="1:9" ht="25" customHeight="1">
      <c r="A121" s="109" t="str">
        <f t="shared" si="7"/>
        <v/>
      </c>
      <c r="B121" s="114"/>
      <c r="C121" s="118"/>
      <c r="D121" s="115"/>
      <c r="E121" s="100"/>
      <c r="F121" s="116" t="str">
        <f t="shared" si="8"/>
        <v/>
      </c>
      <c r="G121" s="117" t="str">
        <f t="shared" si="9"/>
        <v/>
      </c>
      <c r="H121" s="105" t="str">
        <f t="shared" si="5"/>
        <v/>
      </c>
      <c r="I121" s="103" t="b">
        <f t="shared" si="6"/>
        <v>0</v>
      </c>
    </row>
    <row r="122" spans="1:9" ht="25" customHeight="1">
      <c r="A122" s="109" t="str">
        <f t="shared" si="7"/>
        <v/>
      </c>
      <c r="B122" s="114"/>
      <c r="C122" s="118"/>
      <c r="D122" s="115"/>
      <c r="E122" s="100"/>
      <c r="F122" s="116" t="str">
        <f t="shared" si="8"/>
        <v/>
      </c>
      <c r="G122" s="117" t="str">
        <f t="shared" si="9"/>
        <v/>
      </c>
      <c r="H122" s="105" t="str">
        <f t="shared" si="5"/>
        <v/>
      </c>
      <c r="I122" s="103" t="b">
        <f t="shared" si="6"/>
        <v>0</v>
      </c>
    </row>
    <row r="123" spans="1:9" ht="25" customHeight="1">
      <c r="A123" s="109" t="str">
        <f t="shared" si="7"/>
        <v/>
      </c>
      <c r="B123" s="114"/>
      <c r="C123" s="118"/>
      <c r="D123" s="115"/>
      <c r="E123" s="100"/>
      <c r="F123" s="116" t="str">
        <f t="shared" si="8"/>
        <v/>
      </c>
      <c r="G123" s="117" t="str">
        <f t="shared" si="9"/>
        <v/>
      </c>
      <c r="H123" s="105" t="str">
        <f t="shared" si="5"/>
        <v/>
      </c>
      <c r="I123" s="103" t="b">
        <f t="shared" si="6"/>
        <v>0</v>
      </c>
    </row>
    <row r="124" spans="1:9" ht="25" customHeight="1">
      <c r="A124" s="109" t="str">
        <f t="shared" si="7"/>
        <v/>
      </c>
      <c r="B124" s="114"/>
      <c r="C124" s="118"/>
      <c r="D124" s="115"/>
      <c r="E124" s="100"/>
      <c r="F124" s="116" t="str">
        <f t="shared" si="8"/>
        <v/>
      </c>
      <c r="G124" s="117" t="str">
        <f t="shared" si="9"/>
        <v/>
      </c>
      <c r="H124" s="105" t="str">
        <f t="shared" si="5"/>
        <v/>
      </c>
      <c r="I124" s="103" t="b">
        <f t="shared" si="6"/>
        <v>0</v>
      </c>
    </row>
    <row r="125" spans="1:9" ht="25" customHeight="1">
      <c r="A125" s="109" t="str">
        <f t="shared" si="7"/>
        <v/>
      </c>
      <c r="B125" s="114"/>
      <c r="C125" s="118"/>
      <c r="D125" s="115"/>
      <c r="E125" s="100"/>
      <c r="F125" s="116" t="str">
        <f t="shared" si="8"/>
        <v/>
      </c>
      <c r="G125" s="117" t="str">
        <f t="shared" si="9"/>
        <v/>
      </c>
      <c r="H125" s="105" t="str">
        <f t="shared" si="5"/>
        <v/>
      </c>
      <c r="I125" s="103" t="b">
        <f t="shared" si="6"/>
        <v>0</v>
      </c>
    </row>
    <row r="126" spans="1:9" ht="25" customHeight="1">
      <c r="A126" s="109" t="str">
        <f t="shared" si="7"/>
        <v/>
      </c>
      <c r="B126" s="114"/>
      <c r="C126" s="118"/>
      <c r="D126" s="115"/>
      <c r="E126" s="100"/>
      <c r="F126" s="116" t="str">
        <f t="shared" si="8"/>
        <v/>
      </c>
      <c r="G126" s="117" t="str">
        <f t="shared" si="9"/>
        <v/>
      </c>
      <c r="H126" s="105" t="str">
        <f t="shared" si="5"/>
        <v/>
      </c>
      <c r="I126" s="103" t="b">
        <f t="shared" si="6"/>
        <v>0</v>
      </c>
    </row>
    <row r="127" spans="1:9" ht="25" customHeight="1">
      <c r="A127" s="109" t="str">
        <f t="shared" si="7"/>
        <v/>
      </c>
      <c r="B127" s="114"/>
      <c r="C127" s="118"/>
      <c r="D127" s="115"/>
      <c r="E127" s="100"/>
      <c r="F127" s="116" t="str">
        <f t="shared" si="8"/>
        <v/>
      </c>
      <c r="G127" s="117" t="str">
        <f t="shared" si="9"/>
        <v/>
      </c>
      <c r="H127" s="105" t="str">
        <f t="shared" si="5"/>
        <v/>
      </c>
      <c r="I127" s="103" t="b">
        <f t="shared" si="6"/>
        <v>0</v>
      </c>
    </row>
    <row r="128" spans="1:9" ht="25" customHeight="1">
      <c r="A128" s="109" t="str">
        <f t="shared" si="7"/>
        <v/>
      </c>
      <c r="B128" s="114"/>
      <c r="C128" s="118"/>
      <c r="D128" s="115"/>
      <c r="E128" s="100"/>
      <c r="F128" s="116" t="str">
        <f t="shared" si="8"/>
        <v/>
      </c>
      <c r="G128" s="117" t="str">
        <f t="shared" si="9"/>
        <v/>
      </c>
      <c r="H128" s="105" t="str">
        <f t="shared" si="5"/>
        <v/>
      </c>
      <c r="I128" s="103" t="b">
        <f t="shared" si="6"/>
        <v>0</v>
      </c>
    </row>
    <row r="129" spans="1:9" ht="25" customHeight="1">
      <c r="A129" s="109" t="str">
        <f t="shared" si="7"/>
        <v/>
      </c>
      <c r="B129" s="114"/>
      <c r="C129" s="118"/>
      <c r="D129" s="115"/>
      <c r="E129" s="100"/>
      <c r="F129" s="116" t="str">
        <f t="shared" si="8"/>
        <v/>
      </c>
      <c r="G129" s="117" t="str">
        <f t="shared" si="9"/>
        <v/>
      </c>
      <c r="H129" s="105" t="str">
        <f t="shared" si="5"/>
        <v/>
      </c>
      <c r="I129" s="103" t="b">
        <f t="shared" si="6"/>
        <v>0</v>
      </c>
    </row>
    <row r="130" spans="1:9" ht="25" customHeight="1">
      <c r="A130" s="109" t="str">
        <f t="shared" si="7"/>
        <v/>
      </c>
      <c r="B130" s="114"/>
      <c r="C130" s="118"/>
      <c r="D130" s="115"/>
      <c r="E130" s="100"/>
      <c r="F130" s="116" t="str">
        <f t="shared" si="8"/>
        <v/>
      </c>
      <c r="G130" s="117" t="str">
        <f t="shared" si="9"/>
        <v/>
      </c>
      <c r="H130" s="105" t="str">
        <f t="shared" si="5"/>
        <v/>
      </c>
      <c r="I130" s="103" t="b">
        <f t="shared" si="6"/>
        <v>0</v>
      </c>
    </row>
    <row r="131" spans="1:9" ht="25" customHeight="1">
      <c r="A131" s="109" t="str">
        <f t="shared" si="7"/>
        <v/>
      </c>
      <c r="B131" s="114"/>
      <c r="C131" s="118"/>
      <c r="D131" s="115"/>
      <c r="E131" s="100"/>
      <c r="F131" s="116" t="str">
        <f t="shared" si="8"/>
        <v/>
      </c>
      <c r="G131" s="117" t="str">
        <f t="shared" si="9"/>
        <v/>
      </c>
      <c r="H131" s="105" t="str">
        <f t="shared" si="5"/>
        <v/>
      </c>
      <c r="I131" s="103" t="b">
        <f t="shared" si="6"/>
        <v>0</v>
      </c>
    </row>
    <row r="132" spans="1:9" ht="25" customHeight="1">
      <c r="A132" s="109" t="str">
        <f t="shared" si="7"/>
        <v/>
      </c>
      <c r="B132" s="114"/>
      <c r="C132" s="118"/>
      <c r="D132" s="115"/>
      <c r="E132" s="100"/>
      <c r="F132" s="116" t="str">
        <f t="shared" si="8"/>
        <v/>
      </c>
      <c r="G132" s="117" t="str">
        <f t="shared" si="9"/>
        <v/>
      </c>
      <c r="H132" s="105" t="str">
        <f t="shared" ref="H132:H149" si="10">B132&amp;D132</f>
        <v/>
      </c>
      <c r="I132" s="103" t="b">
        <f t="shared" ref="I132:I149" si="11">COUNTIF(H:H,H132)=1</f>
        <v>0</v>
      </c>
    </row>
    <row r="133" spans="1:9" ht="25" customHeight="1">
      <c r="A133" s="109" t="str">
        <f t="shared" ref="A133:A149" si="12">IF(G133="","",IF(G133=0,"",A132+1))</f>
        <v/>
      </c>
      <c r="B133" s="114"/>
      <c r="C133" s="118"/>
      <c r="D133" s="115"/>
      <c r="E133" s="100"/>
      <c r="F133" s="116" t="str">
        <f t="shared" ref="F133:F149" si="13">IF(D133="", "", E133*7600)</f>
        <v/>
      </c>
      <c r="G133" s="117" t="str">
        <f t="shared" si="9"/>
        <v/>
      </c>
      <c r="H133" s="105" t="str">
        <f t="shared" si="10"/>
        <v/>
      </c>
      <c r="I133" s="103" t="b">
        <f t="shared" si="11"/>
        <v>0</v>
      </c>
    </row>
    <row r="134" spans="1:9" ht="25" customHeight="1">
      <c r="A134" s="109" t="str">
        <f t="shared" si="12"/>
        <v/>
      </c>
      <c r="B134" s="114"/>
      <c r="C134" s="118"/>
      <c r="D134" s="115"/>
      <c r="E134" s="100"/>
      <c r="F134" s="116" t="str">
        <f t="shared" si="13"/>
        <v/>
      </c>
      <c r="G134" s="117" t="str">
        <f t="shared" si="9"/>
        <v/>
      </c>
      <c r="H134" s="105" t="str">
        <f t="shared" si="10"/>
        <v/>
      </c>
      <c r="I134" s="103" t="b">
        <f t="shared" si="11"/>
        <v>0</v>
      </c>
    </row>
    <row r="135" spans="1:9" ht="25" customHeight="1">
      <c r="A135" s="109" t="str">
        <f t="shared" si="12"/>
        <v/>
      </c>
      <c r="B135" s="114"/>
      <c r="C135" s="118"/>
      <c r="D135" s="115"/>
      <c r="E135" s="100"/>
      <c r="F135" s="116" t="str">
        <f t="shared" si="13"/>
        <v/>
      </c>
      <c r="G135" s="117" t="str">
        <f t="shared" ref="G135:G149" si="14">IF(F135="","",IF(I135=FALSE,"",F135))</f>
        <v/>
      </c>
      <c r="H135" s="105" t="str">
        <f t="shared" si="10"/>
        <v/>
      </c>
      <c r="I135" s="103" t="b">
        <f t="shared" si="11"/>
        <v>0</v>
      </c>
    </row>
    <row r="136" spans="1:9" ht="25" customHeight="1">
      <c r="A136" s="109" t="str">
        <f t="shared" si="12"/>
        <v/>
      </c>
      <c r="B136" s="114"/>
      <c r="C136" s="118"/>
      <c r="D136" s="115"/>
      <c r="E136" s="100"/>
      <c r="F136" s="116" t="str">
        <f t="shared" si="13"/>
        <v/>
      </c>
      <c r="G136" s="117" t="str">
        <f t="shared" si="14"/>
        <v/>
      </c>
      <c r="H136" s="105" t="str">
        <f t="shared" si="10"/>
        <v/>
      </c>
      <c r="I136" s="103" t="b">
        <f t="shared" si="11"/>
        <v>0</v>
      </c>
    </row>
    <row r="137" spans="1:9" ht="25" customHeight="1">
      <c r="A137" s="109" t="str">
        <f t="shared" si="12"/>
        <v/>
      </c>
      <c r="B137" s="114"/>
      <c r="C137" s="118"/>
      <c r="D137" s="115"/>
      <c r="E137" s="100"/>
      <c r="F137" s="116" t="str">
        <f t="shared" si="13"/>
        <v/>
      </c>
      <c r="G137" s="117" t="str">
        <f t="shared" si="14"/>
        <v/>
      </c>
      <c r="H137" s="105" t="str">
        <f t="shared" si="10"/>
        <v/>
      </c>
      <c r="I137" s="103" t="b">
        <f t="shared" si="11"/>
        <v>0</v>
      </c>
    </row>
    <row r="138" spans="1:9" ht="25" customHeight="1">
      <c r="A138" s="109" t="str">
        <f t="shared" si="12"/>
        <v/>
      </c>
      <c r="B138" s="114"/>
      <c r="C138" s="118"/>
      <c r="D138" s="115"/>
      <c r="E138" s="100"/>
      <c r="F138" s="116" t="str">
        <f t="shared" si="13"/>
        <v/>
      </c>
      <c r="G138" s="117" t="str">
        <f t="shared" si="14"/>
        <v/>
      </c>
      <c r="H138" s="105" t="str">
        <f t="shared" si="10"/>
        <v/>
      </c>
      <c r="I138" s="103" t="b">
        <f t="shared" si="11"/>
        <v>0</v>
      </c>
    </row>
    <row r="139" spans="1:9" ht="25" customHeight="1">
      <c r="A139" s="109" t="str">
        <f t="shared" si="12"/>
        <v/>
      </c>
      <c r="B139" s="114"/>
      <c r="C139" s="118"/>
      <c r="D139" s="115"/>
      <c r="E139" s="100"/>
      <c r="F139" s="116" t="str">
        <f t="shared" si="13"/>
        <v/>
      </c>
      <c r="G139" s="117" t="str">
        <f t="shared" si="14"/>
        <v/>
      </c>
      <c r="H139" s="105" t="str">
        <f t="shared" si="10"/>
        <v/>
      </c>
      <c r="I139" s="103" t="b">
        <f t="shared" si="11"/>
        <v>0</v>
      </c>
    </row>
    <row r="140" spans="1:9" ht="25" customHeight="1">
      <c r="A140" s="109" t="str">
        <f t="shared" si="12"/>
        <v/>
      </c>
      <c r="B140" s="114"/>
      <c r="C140" s="118"/>
      <c r="D140" s="115"/>
      <c r="E140" s="100"/>
      <c r="F140" s="116" t="str">
        <f t="shared" si="13"/>
        <v/>
      </c>
      <c r="G140" s="117" t="str">
        <f t="shared" si="14"/>
        <v/>
      </c>
      <c r="H140" s="105" t="str">
        <f t="shared" si="10"/>
        <v/>
      </c>
      <c r="I140" s="103" t="b">
        <f t="shared" si="11"/>
        <v>0</v>
      </c>
    </row>
    <row r="141" spans="1:9" ht="25" customHeight="1">
      <c r="A141" s="109" t="str">
        <f t="shared" si="12"/>
        <v/>
      </c>
      <c r="B141" s="114"/>
      <c r="C141" s="118"/>
      <c r="D141" s="115"/>
      <c r="E141" s="100"/>
      <c r="F141" s="116" t="str">
        <f t="shared" si="13"/>
        <v/>
      </c>
      <c r="G141" s="117" t="str">
        <f t="shared" si="14"/>
        <v/>
      </c>
      <c r="H141" s="105" t="str">
        <f t="shared" si="10"/>
        <v/>
      </c>
      <c r="I141" s="103" t="b">
        <f t="shared" si="11"/>
        <v>0</v>
      </c>
    </row>
    <row r="142" spans="1:9" ht="25" customHeight="1">
      <c r="A142" s="109" t="str">
        <f t="shared" si="12"/>
        <v/>
      </c>
      <c r="B142" s="114"/>
      <c r="C142" s="118"/>
      <c r="D142" s="115"/>
      <c r="E142" s="100"/>
      <c r="F142" s="116" t="str">
        <f t="shared" si="13"/>
        <v/>
      </c>
      <c r="G142" s="117" t="str">
        <f t="shared" si="14"/>
        <v/>
      </c>
      <c r="H142" s="105" t="str">
        <f t="shared" si="10"/>
        <v/>
      </c>
      <c r="I142" s="103" t="b">
        <f t="shared" si="11"/>
        <v>0</v>
      </c>
    </row>
    <row r="143" spans="1:9" ht="25" customHeight="1">
      <c r="A143" s="109" t="str">
        <f t="shared" si="12"/>
        <v/>
      </c>
      <c r="B143" s="114"/>
      <c r="C143" s="118"/>
      <c r="D143" s="115"/>
      <c r="E143" s="100"/>
      <c r="F143" s="116" t="str">
        <f t="shared" si="13"/>
        <v/>
      </c>
      <c r="G143" s="117" t="str">
        <f t="shared" si="14"/>
        <v/>
      </c>
      <c r="H143" s="105" t="str">
        <f t="shared" si="10"/>
        <v/>
      </c>
      <c r="I143" s="103" t="b">
        <f t="shared" si="11"/>
        <v>0</v>
      </c>
    </row>
    <row r="144" spans="1:9" ht="25" customHeight="1">
      <c r="A144" s="109" t="str">
        <f t="shared" si="12"/>
        <v/>
      </c>
      <c r="B144" s="114"/>
      <c r="C144" s="118"/>
      <c r="D144" s="115"/>
      <c r="E144" s="100"/>
      <c r="F144" s="116" t="str">
        <f t="shared" si="13"/>
        <v/>
      </c>
      <c r="G144" s="117" t="str">
        <f t="shared" si="14"/>
        <v/>
      </c>
      <c r="H144" s="105" t="str">
        <f t="shared" si="10"/>
        <v/>
      </c>
      <c r="I144" s="103" t="b">
        <f t="shared" si="11"/>
        <v>0</v>
      </c>
    </row>
    <row r="145" spans="1:9" ht="25" customHeight="1">
      <c r="A145" s="109" t="str">
        <f t="shared" si="12"/>
        <v/>
      </c>
      <c r="B145" s="114"/>
      <c r="C145" s="118"/>
      <c r="D145" s="115"/>
      <c r="E145" s="100"/>
      <c r="F145" s="116" t="str">
        <f t="shared" si="13"/>
        <v/>
      </c>
      <c r="G145" s="117" t="str">
        <f t="shared" si="14"/>
        <v/>
      </c>
      <c r="H145" s="105" t="str">
        <f t="shared" si="10"/>
        <v/>
      </c>
      <c r="I145" s="103" t="b">
        <f t="shared" si="11"/>
        <v>0</v>
      </c>
    </row>
    <row r="146" spans="1:9" ht="25" customHeight="1">
      <c r="A146" s="109" t="str">
        <f t="shared" si="12"/>
        <v/>
      </c>
      <c r="B146" s="114"/>
      <c r="C146" s="118"/>
      <c r="D146" s="115"/>
      <c r="E146" s="100"/>
      <c r="F146" s="116" t="str">
        <f t="shared" si="13"/>
        <v/>
      </c>
      <c r="G146" s="117" t="str">
        <f t="shared" si="14"/>
        <v/>
      </c>
      <c r="H146" s="105" t="str">
        <f t="shared" si="10"/>
        <v/>
      </c>
      <c r="I146" s="103" t="b">
        <f t="shared" si="11"/>
        <v>0</v>
      </c>
    </row>
    <row r="147" spans="1:9" ht="25" customHeight="1">
      <c r="A147" s="109" t="str">
        <f t="shared" si="12"/>
        <v/>
      </c>
      <c r="B147" s="114"/>
      <c r="C147" s="118"/>
      <c r="D147" s="115"/>
      <c r="E147" s="100"/>
      <c r="F147" s="116" t="str">
        <f t="shared" si="13"/>
        <v/>
      </c>
      <c r="G147" s="117" t="str">
        <f t="shared" si="14"/>
        <v/>
      </c>
      <c r="H147" s="105" t="str">
        <f t="shared" si="10"/>
        <v/>
      </c>
      <c r="I147" s="103" t="b">
        <f t="shared" si="11"/>
        <v>0</v>
      </c>
    </row>
    <row r="148" spans="1:9" ht="25" customHeight="1">
      <c r="A148" s="109" t="str">
        <f t="shared" si="12"/>
        <v/>
      </c>
      <c r="B148" s="114"/>
      <c r="C148" s="118"/>
      <c r="D148" s="115"/>
      <c r="E148" s="100"/>
      <c r="F148" s="116" t="str">
        <f t="shared" si="13"/>
        <v/>
      </c>
      <c r="G148" s="117" t="str">
        <f t="shared" si="14"/>
        <v/>
      </c>
      <c r="H148" s="105" t="str">
        <f t="shared" si="10"/>
        <v/>
      </c>
      <c r="I148" s="103" t="b">
        <f t="shared" si="11"/>
        <v>0</v>
      </c>
    </row>
    <row r="149" spans="1:9" ht="25" customHeight="1">
      <c r="A149" s="109" t="str">
        <f t="shared" si="12"/>
        <v/>
      </c>
      <c r="B149" s="114"/>
      <c r="C149" s="118"/>
      <c r="D149" s="115"/>
      <c r="E149" s="100"/>
      <c r="F149" s="116" t="str">
        <f t="shared" si="13"/>
        <v/>
      </c>
      <c r="G149" s="117" t="str">
        <f t="shared" si="14"/>
        <v/>
      </c>
      <c r="H149" s="105" t="str">
        <f t="shared" si="10"/>
        <v/>
      </c>
      <c r="I149" s="103" t="b">
        <f t="shared" si="11"/>
        <v>0</v>
      </c>
    </row>
  </sheetData>
  <sheetProtection algorithmName="SHA-512" hashValue="j2Ru31hzox44i8ydXFdNiCxNuO40/W0qIBgl0rc+wjunzGYm8PeSK2XplaN/TfgO5ND3adLiDvWXjVHntr0I/w==" saltValue="HW7s9izXfv73gdREBK76iA==" spinCount="100000" sheet="1" objects="1" scenarios="1"/>
  <mergeCells count="1">
    <mergeCell ref="B2:D2"/>
  </mergeCells>
  <phoneticPr fontId="2"/>
  <dataValidations count="6">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E39:E149" xr:uid="{F7E10E57-A950-4E11-ACA4-28B5CADCB3D0}">
      <formula1>AND(LENB(E39:G39)=LEN(E39:G39))</formula1>
    </dataValidation>
    <dataValidation allowBlank="1" showInputMessage="1" showErrorMessage="1" promptTitle="事業所番号を入力" prompt="介護事業所番号_x000a_（10桁）を入力してください。_x000a__x000a_※指定を受けていない養護、軽費、有料等は任意の10桁を入力してください。" sqref="B39:B149" xr:uid="{6EE91477-9FFD-4387-9E1E-3F694DE58105}"/>
    <dataValidation type="custom" allowBlank="1" showInputMessage="1" showErrorMessage="1" sqref="H4:H149" xr:uid="{7409DC41-C94C-4B27-A682-112EE0940075}">
      <formula1>COUNTIF(H:H,H4)=1</formula1>
    </dataValidation>
    <dataValidation imeMode="on" allowBlank="1" showInputMessage="1" showErrorMessage="1" sqref="C4:C149" xr:uid="{2904BC56-C613-473A-9686-DADEFA3DEC79}"/>
    <dataValidation type="textLength" imeMode="disabled" allowBlank="1" showInputMessage="1" showErrorMessage="1" errorTitle="桁数エラー" error="事業所番号は10桁で入力してください。" promptTitle="事業所番号を入力" prompt="介護事業所番号_x000a_（10桁）を入力してください。_x000a__x000a_※指定を受けていない養護、軽費、有料等は任意の10桁を入力してください。" sqref="B4:B38" xr:uid="{30FC4BE0-070E-4146-8D6F-BA517C83DFE6}">
      <formula1>10</formula1>
      <formula2>10</formula2>
    </dataValidation>
    <dataValidation type="custom" imeMode="disabled"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 sqref="E4:E38" xr:uid="{7EA0B4C3-E334-40DE-86A3-418AC3BF8C51}">
      <formula1>AND(LENB(E4:G4)=LEN(E4:G4))</formula1>
    </dataValidation>
  </dataValidations>
  <hyperlinks>
    <hyperlink ref="G1" location="シート目次!A1" display="目次に戻る" xr:uid="{73903CFD-2CFF-45F1-AD77-FC5714FA8016}"/>
  </hyperlinks>
  <printOptions horizontalCentered="1"/>
  <pageMargins left="0.39370078740157483" right="0.39370078740157483" top="0.59055118110236227" bottom="0.59055118110236227" header="0.39370078740157483" footer="0.39370078740157483"/>
  <pageSetup paperSize="9" scale="74"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36885A-1CFE-4DD7-8784-4DD7AD98593C}">
          <x14:formula1>
            <xm:f>'対象事業所等（食材料費）'!$B$8:$B$17</xm:f>
          </x14:formula1>
          <xm:sqref>D4:D149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様式第１</vt:lpstr>
      <vt:lpstr>シート目次</vt:lpstr>
      <vt:lpstr>別紙様式１ー１ー１</vt:lpstr>
      <vt:lpstr>別紙様式１ー１ー２</vt:lpstr>
      <vt:lpstr>別紙様式１ー２－１</vt:lpstr>
      <vt:lpstr>別紙様式１ー２－２</vt:lpstr>
      <vt:lpstr>別紙様式２－１</vt:lpstr>
      <vt:lpstr>別紙様式２－２</vt:lpstr>
      <vt:lpstr>別紙様式３ー１－１</vt:lpstr>
      <vt:lpstr>別紙様式３ー１－２</vt:lpstr>
      <vt:lpstr>別紙様式３ー２－１</vt:lpstr>
      <vt:lpstr>別紙様式３ー２－２</vt:lpstr>
      <vt:lpstr>対象事業所等（光熱費）</vt:lpstr>
      <vt:lpstr>対象事業所等（光熱費） (10月以降指定)</vt:lpstr>
      <vt:lpstr>対象事業所等（車両燃料費）</vt:lpstr>
      <vt:lpstr>対象事業所等（車両燃料費） (10月以降指定)</vt:lpstr>
      <vt:lpstr>対象事業所等（食材料費）</vt:lpstr>
      <vt:lpstr>対象事業所等（食材料費） (10月以降指定)</vt:lpstr>
      <vt:lpstr>ルール</vt:lpstr>
      <vt:lpstr>別紙様式１ー１ー１!Print_Area</vt:lpstr>
      <vt:lpstr>別紙様式１ー１ー２!Print_Area</vt:lpstr>
      <vt:lpstr>'別紙様式１ー２－１'!Print_Area</vt:lpstr>
      <vt:lpstr>'別紙様式１ー２－２'!Print_Area</vt:lpstr>
      <vt:lpstr>'別紙様式２－１'!Print_Area</vt:lpstr>
      <vt:lpstr>'別紙様式２－２'!Print_Area</vt:lpstr>
      <vt:lpstr>'別紙様式３ー１－１'!Print_Area</vt:lpstr>
      <vt:lpstr>'別紙様式３ー１－２'!Print_Area</vt:lpstr>
      <vt:lpstr>'別紙様式３ー２－１'!Print_Area</vt:lpstr>
      <vt:lpstr>'別紙様式３ー２－２'!Print_Area</vt:lpstr>
      <vt:lpstr>様式第１!Print_Area</vt:lpstr>
      <vt:lpstr>別紙様式１ー１ー１!Print_Titles</vt:lpstr>
      <vt:lpstr>別紙様式１ー１ー２!Print_Titles</vt:lpstr>
      <vt:lpstr>'別紙様式１ー２－１'!Print_Titles</vt:lpstr>
      <vt:lpstr>'別紙様式１ー２－２'!Print_Titles</vt:lpstr>
      <vt:lpstr>'別紙様式２－１'!Print_Titles</vt:lpstr>
      <vt:lpstr>'別紙様式２－２'!Print_Titles</vt:lpstr>
      <vt:lpstr>'別紙様式３ー１－１'!Print_Titles</vt:lpstr>
      <vt:lpstr>'別紙様式３ー１－２'!Print_Titles</vt:lpstr>
      <vt:lpstr>'別紙様式３ー２－１'!Print_Titles</vt:lpstr>
      <vt:lpstr>'別紙様式３ー２－２'!Print_Titles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田名網　清太</cp:lastModifiedBy>
  <cp:lastPrinted>2025-03-21T07:19:38Z</cp:lastPrinted>
  <dcterms:created xsi:type="dcterms:W3CDTF">2022-07-14T01:02:23Z</dcterms:created>
  <dcterms:modified xsi:type="dcterms:W3CDTF">2025-04-04T06:30:23Z</dcterms:modified>
</cp:coreProperties>
</file>